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nt\files\СВИИД\Сектор энергоаудита\ЭНЕРГОСБЕРЕЖЕНИЕ\ООО ЭНТ\Томск\Программы энергосбережения\ПЭС 2018-2020\Электроснабжение\"/>
    </mc:Choice>
  </mc:AlternateContent>
  <bookViews>
    <workbookView xWindow="240" yWindow="525" windowWidth="14805" windowHeight="7590" activeTab="2"/>
  </bookViews>
  <sheets>
    <sheet name="Приложение 4" sheetId="1" r:id="rId1"/>
    <sheet name="Приложение 5" sheetId="2" r:id="rId2"/>
    <sheet name="Приложение  6" sheetId="3" r:id="rId3"/>
  </sheets>
  <externalReferences>
    <externalReference r:id="rId4"/>
    <externalReference r:id="rId5"/>
    <externalReference r:id="rId6"/>
    <externalReference r:id="rId7"/>
    <externalReference r:id="rId8"/>
  </externalReferences>
  <definedNames>
    <definedName name="_xlnm._FilterDatabase" localSheetId="1" hidden="1">'Приложение 5'!$A$3:$AM$18</definedName>
    <definedName name="Z_C89516FD_A75F_408E_857B_AA36DCB80B27_.wvu.Cols" localSheetId="1" hidden="1">'Приложение 5'!$C:$H,'Приложение 5'!$AA:$AO,'Приложение 5'!$DP:$ES,'Приложение 5'!$EY:$GB,'Приложение 5'!$GH:$HK,'Приложение 5'!$HQ:$IT,'Приложение 5'!$IZ:$KC,'Приложение 5'!$NL:$OO,'Приложение 5'!$OU:$PX,'Приложение 5'!$QD:$RG,'Приложение 5'!$RM:$SP,'Приложение 5'!$SV:$TY,'Приложение 5'!$XH:$YK,'Приложение 5'!$YQ:$ZT,'Приложение 5'!$ZZ:$ABC,'Приложение 5'!$ABI:$ACL,'Приложение 5'!$ACR:$ADU,'Приложение 5'!$AHD:$AIG,'Приложение 5'!$AIM:$AJP,'Приложение 5'!$AJV:$AKY,'Приложение 5'!$ALE:$AMH,'Приложение 5'!$AMN:$ANQ,'Приложение 5'!$AQZ:$ASC,'Приложение 5'!$ASI:$ATL,'Приложение 5'!$ATR:$AUU,'Приложение 5'!$AVA:$AWD,'Приложение 5'!$AWJ:$AXM,'Приложение 5'!$BAV:$BBY,'Приложение 5'!$BCE:$BDH,'Приложение 5'!$BDN:$BEQ,'Приложение 5'!$BEW:$BFZ,'Приложение 5'!$BGF:$BHI,'Приложение 5'!$BKR:$BLU,'Приложение 5'!$BMA:$BND,'Приложение 5'!$BNJ:$BOM,'Приложение 5'!$BOS:$BPV,'Приложение 5'!$BQB:$BRE,'Приложение 5'!$BUN:$BVQ,'Приложение 5'!$BVW:$BWZ,'Приложение 5'!$BXF:$BYI,'Приложение 5'!$BYO:$BZR,'Приложение 5'!$BZX:$CBA,'Приложение 5'!$CEJ:$CFM,'Приложение 5'!$CFS:$CGV,'Приложение 5'!$CHB:$CIE,'Приложение 5'!$CIK:$CJN,'Приложение 5'!$CJT:$CKW,'Приложение 5'!$COF:$CPI,'Приложение 5'!$CPO:$CQR,'Приложение 5'!$CQX:$CSA,'Приложение 5'!$CSG:$CTJ,'Приложение 5'!$CTP:$CUS,'Приложение 5'!$CYB:$CZE,'Приложение 5'!$CZK:$DAN,'Приложение 5'!$DAT:$DBW,'Приложение 5'!$DCC:$DDF,'Приложение 5'!$DDL:$DEO,'Приложение 5'!$DHX:$DJA,'Приложение 5'!$DJG:$DKJ,'Приложение 5'!$DKP:$DLS,'Приложение 5'!$DLY:$DNB,'Приложение 5'!$DNH:$DOK,'Приложение 5'!$DRT:$DSW,'Приложение 5'!$DTC:$DUF,'Приложение 5'!$DUL:$DVO,'Приложение 5'!$DVU:$DWX,'Приложение 5'!$DXD:$DYG,'Приложение 5'!$EBP:$ECS,'Приложение 5'!$ECY:$EEB,'Приложение 5'!$EEH:$EFK,'Приложение 5'!$EFQ:$EGT,'Приложение 5'!$EGZ:$EIC,'Приложение 5'!$ELL:$EMO,'Приложение 5'!$EMU:$ENX,'Приложение 5'!$EOD:$EPG,'Приложение 5'!$EPM:$EQP,'Приложение 5'!$EQV:$ERY,'Приложение 5'!$EVH:$EWK,'Приложение 5'!$EWQ:$EXT,'Приложение 5'!$EXZ:$EZC,'Приложение 5'!$EZI:$FAL,'Приложение 5'!$FAR:$FBU,'Приложение 5'!$FFD:$FGG,'Приложение 5'!$FGM:$FHP,'Приложение 5'!$FHV:$FIY,'Приложение 5'!$FJE:$FKH,'Приложение 5'!$FKN:$FLQ,'Приложение 5'!$FOZ:$FQC,'Приложение 5'!$FQI:$FRL,'Приложение 5'!$FRR:$FSU,'Приложение 5'!$FTA:$FUD,'Приложение 5'!$FUJ:$FVM,'Приложение 5'!$FYV:$FZY,'Приложение 5'!$GAE:$GBH,'Приложение 5'!$GBN:$GCQ,'Приложение 5'!$GCW:$GDZ,'Приложение 5'!$GEF:$GFI,'Приложение 5'!$GIR:$GJU,'Приложение 5'!$GKA:$GLD,'Приложение 5'!$GLJ:$GMM,'Приложение 5'!$GMS:$GNV,'Приложение 5'!$GOB:$GPE,'Приложение 5'!$GSN:$GTQ,'Приложение 5'!$GTW:$GUZ,'Приложение 5'!$GVF:$GWI,'Приложение 5'!$GWO:$GXR,'Приложение 5'!$GXX:$GZA,'Приложение 5'!$HCJ:$HDM,'Приложение 5'!$HDS:$HEV,'Приложение 5'!$HFB:$HGE,'Приложение 5'!$HGK:$HHN,'Приложение 5'!$HHT:$HIW,'Приложение 5'!$HMF:$HNI,'Приложение 5'!$HNO:$HOR,'Приложение 5'!$HOX:$HQA,'Приложение 5'!$HQG:$HRJ,'Приложение 5'!$HRP:$HSS,'Приложение 5'!$HWB:$HXE,'Приложение 5'!$HXK:$HYN,'Приложение 5'!$HYT:$HZW,'Приложение 5'!$IAC:$IBF,'Приложение 5'!$IBL:$ICO,'Приложение 5'!$IFX:$IHA,'Приложение 5'!$IHG:$IIJ,'Приложение 5'!$IIP:$IJS,'Приложение 5'!$IJY:$ILB,'Приложение 5'!$ILH:$IMK,'Приложение 5'!$IPT:$IQW,'Приложение 5'!$IRC:$ISF,'Приложение 5'!$ISL:$ITO,'Приложение 5'!$ITU:$IUX,'Приложение 5'!$IVD:$IWG,'Приложение 5'!$IZP:$JAS,'Приложение 5'!$JAY:$JCB,'Приложение 5'!$JCH:$JDK,'Приложение 5'!$JDQ:$JET,'Приложение 5'!$JEZ:$JGC,'Приложение 5'!$JJL:$JKO,'Приложение 5'!$JKU:$JLX,'Приложение 5'!$JMD:$JNG,'Приложение 5'!$JNM:$JOP,'Приложение 5'!$JOV:$JPY,'Приложение 5'!$JTH:$JUK,'Приложение 5'!$JUQ:$JVT,'Приложение 5'!$JVZ:$JXC,'Приложение 5'!$JXI:$JYL,'Приложение 5'!$JYR:$JZU,'Приложение 5'!$KDD:$KEG,'Приложение 5'!$KEM:$KFP,'Приложение 5'!$KFV:$KGY,'Приложение 5'!$KHE:$KIH,'Приложение 5'!$KIN:$KJQ,'Приложение 5'!$KMZ:$KOC,'Приложение 5'!$KOI:$KPL,'Приложение 5'!$KPR:$KQU,'Приложение 5'!$KRA:$KSD,'Приложение 5'!$KSJ:$KTM,'Приложение 5'!$KWV:$KXY,'Приложение 5'!$KYE:$KZH,'Приложение 5'!$KZN:$LAQ,'Приложение 5'!$LAW:$LBZ,'Приложение 5'!$LCF:$LDI,'Приложение 5'!$LGR:$LHU,'Приложение 5'!$LIA:$LJD,'Приложение 5'!$LJJ:$LKM,'Приложение 5'!$LKS:$LLV,'Приложение 5'!$LMB:$LNE,'Приложение 5'!$LQN:$LRQ,'Приложение 5'!$LRW:$LSZ,'Приложение 5'!$LTF:$LUI,'Приложение 5'!$LUO:$LVR,'Приложение 5'!$LVX:$LXA,'Приложение 5'!$MAJ:$MBM,'Приложение 5'!$MBS:$MCV,'Приложение 5'!$MDB:$MEE,'Приложение 5'!$MEK:$MFN,'Приложение 5'!$MFT:$MGW,'Приложение 5'!$MKF:$MLI,'Приложение 5'!$MLO:$MMR,'Приложение 5'!$MMX:$MOA,'Приложение 5'!$MOG:$MPJ,'Приложение 5'!$MPP:$MQS,'Приложение 5'!$MUB:$MVE,'Приложение 5'!$MVK:$MWN,'Приложение 5'!$MWT:$MXW,'Приложение 5'!$MYC:$MZF,'Приложение 5'!$MZL:$NAO,'Приложение 5'!$NDX:$NFA,'Приложение 5'!$NFG:$NGJ,'Приложение 5'!$NGP:$NHS,'Приложение 5'!$NHY:$NJB,'Приложение 5'!$NJH:$NKK,'Приложение 5'!$NNT:$NOW,'Приложение 5'!$NPC:$NQF,'Приложение 5'!$NQL:$NRO,'Приложение 5'!$NRU:$NSX,'Приложение 5'!$NTD:$NUG,'Приложение 5'!$NXP:$NYS,'Приложение 5'!$NYY:$OAB,'Приложение 5'!$OAH:$OBK,'Приложение 5'!$OBQ:$OCT,'Приложение 5'!$OCZ:$OEC,'Приложение 5'!$OHL:$OIO,'Приложение 5'!$OIU:$OJX,'Приложение 5'!$OKD:$OLG,'Приложение 5'!$OLM:$OMP,'Приложение 5'!$OMV:$ONY,'Приложение 5'!$ORH:$OSK,'Приложение 5'!$OSQ:$OTT,'Приложение 5'!$OTZ:$OVC,'Приложение 5'!$OVI:$OWL,'Приложение 5'!$OWR:$OXU,'Приложение 5'!$PBD:$PCG,'Приложение 5'!$PCM:$PDP,'Приложение 5'!$PDV:$PEY,'Приложение 5'!$PFE:$PGH,'Приложение 5'!$PGN:$PHQ,'Приложение 5'!$PKZ:$PMC,'Приложение 5'!$PMI:$PNL,'Приложение 5'!$PNR:$POU,'Приложение 5'!$PPA:$PQD,'Приложение 5'!$PQJ:$PRM,'Приложение 5'!$PUV:$PVY,'Приложение 5'!$PWE:$PXH,'Приложение 5'!$PXN:$PYQ,'Приложение 5'!$PYW:$PZZ,'Приложение 5'!$QAF:$QBI,'Приложение 5'!$QER:$QFU,'Приложение 5'!$QGA:$QHD,'Приложение 5'!$QHJ:$QIM,'Приложение 5'!$QIS:$QJV,'Приложение 5'!$QKB:$QLE,'Приложение 5'!$QON:$QPQ,'Приложение 5'!$QPW:$QQZ,'Приложение 5'!$QRF:$QSI,'Приложение 5'!$QSO:$QTR,'Приложение 5'!$QTX:$QVA,'Приложение 5'!$QYJ:$QZM,'Приложение 5'!$QZS:$RAV,'Приложение 5'!$RBB:$RCE,'Приложение 5'!$RCK:$RDN,'Приложение 5'!$RDT:$REW,'Приложение 5'!$RIF:$RJI,'Приложение 5'!$RJO:$RKR,'Приложение 5'!$RKX:$RMA,'Приложение 5'!$RMG:$RNJ,'Приложение 5'!$RNP:$ROS,'Приложение 5'!$RSB:$RTE,'Приложение 5'!$RTK:$RUN,'Приложение 5'!$RUT:$RVW,'Приложение 5'!$RWC:$RXF,'Приложение 5'!$RXL:$RYO,'Приложение 5'!$SBX:$SDA,'Приложение 5'!$SDG:$SEJ,'Приложение 5'!$SEP:$SFS,'Приложение 5'!$SFY:$SHB,'Приложение 5'!$SHH:$SIK,'Приложение 5'!$SLT:$SMW,'Приложение 5'!$SNC:$SOF,'Приложение 5'!$SOL:$SPO,'Приложение 5'!$SPU:$SQX,'Приложение 5'!$SRD:$SSG,'Приложение 5'!$SVP:$SWS,'Приложение 5'!$SWY:$SYB,'Приложение 5'!$SYH:$SZK,'Приложение 5'!$SZQ:$TAT,'Приложение 5'!$TAZ:$TCC,'Приложение 5'!$TFL:$TGO,'Приложение 5'!$TGU:$THX,'Приложение 5'!$TID:$TJG,'Приложение 5'!$TJM:$TKP,'Приложение 5'!$TKV:$TLY,'Приложение 5'!$TPH:$TQK,'Приложение 5'!$TQQ:$TRT,'Приложение 5'!$TRZ:$TTC,'Приложение 5'!$TTI:$TUL,'Приложение 5'!$TUR:$TVU,'Приложение 5'!$TZD:$UAG,'Приложение 5'!$UAM:$UBP,'Приложение 5'!$UBV:$UCY,'Приложение 5'!$UDE:$UEH,'Приложение 5'!$UEN:$UFQ,'Приложение 5'!$UIZ:$UKC,'Приложение 5'!$UKI:$ULL,'Приложение 5'!$ULR:$UMU,'Приложение 5'!$UNA:$UOD,'Приложение 5'!$UOJ:$UPM,'Приложение 5'!$USV:$UTY,'Приложение 5'!$UUE:$UVH,'Приложение 5'!$UVN:$UWQ,'Приложение 5'!$UWW:$UXZ,'Приложение 5'!$UYF:$UZI,'Приложение 5'!$VCR:$VDU,'Приложение 5'!$VEA:$VFD,'Приложение 5'!$VFJ:$VGM,'Приложение 5'!$VGS:$VHV,'Приложение 5'!$VIB:$VJE,'Приложение 5'!$VMN:$VNQ,'Приложение 5'!$VNW:$VOZ,'Приложение 5'!$VPF:$VQI,'Приложение 5'!$VQO:$VRR,'Приложение 5'!$VRX:$VTA,'Приложение 5'!$VWJ:$VXM,'Приложение 5'!$VXS:$VYV,'Приложение 5'!$VZB:$WAE,'Приложение 5'!$WAK:$WBN,'Приложение 5'!$WBT:$WCW,'Приложение 5'!$WGF:$WHI,'Приложение 5'!$WHO:$WIR,'Приложение 5'!$WIX:$WKA,'Приложение 5'!$WKG:$WLJ,'Приложение 5'!$WLP:$WMS,'Приложение 5'!$WQB:$WRE,'Приложение 5'!$WRK:$WSN,'Приложение 5'!$WST:$WTW,'Приложение 5'!$WUC:$WVF,'Приложение 5'!$WVL:$WWO</definedName>
    <definedName name="Z_C89516FD_A75F_408E_857B_AA36DCB80B27_.wvu.FilterData" localSheetId="1" hidden="1">'Приложение 5'!$A$3:$AM$18</definedName>
    <definedName name="Z_C89516FD_A75F_408E_857B_AA36DCB80B27_.wvu.PrintArea" localSheetId="2" hidden="1">'Приложение  6'!$A$1:$G$21</definedName>
    <definedName name="Z_C89516FD_A75F_408E_857B_AA36DCB80B27_.wvu.PrintArea" localSheetId="0" hidden="1">'Приложение 4'!$A$1:$H$48</definedName>
    <definedName name="Z_C89516FD_A75F_408E_857B_AA36DCB80B27_.wvu.PrintArea" localSheetId="1" hidden="1">'Приложение 5'!$A$1:$AL$33</definedName>
    <definedName name="Z_C89516FD_A75F_408E_857B_AA36DCB80B27_.wvu.Rows" localSheetId="1" hidden="1">'Приложение 5'!$2:$2</definedName>
    <definedName name="_xlnm.Print_Area" localSheetId="2">'Приложение  6'!$A$1:$G$24</definedName>
    <definedName name="_xlnm.Print_Area" localSheetId="0">'Приложение 4'!$A$1:$H$48</definedName>
    <definedName name="_xlnm.Print_Area" localSheetId="1">'Приложение 5'!$A$1:$AL$27</definedName>
  </definedNames>
  <calcPr calcId="152511" iterate="1" iterateDelta="1E-4"/>
  <customWorkbookViews>
    <customWorkbookView name="Багинов Александр Валерианович - Личное представление" guid="{B342DF01-000E-41E5-A8B2-F646243A9B22}" mergeInterval="0" personalView="1" includePrintSettings="0" includeHiddenRowCol="0" maximized="1" xWindow="-8" yWindow="-8" windowWidth="1936" windowHeight="1056" activeSheetId="3"/>
    <customWorkbookView name="Стрюк Виталий Геннадьевич - Личное представление" guid="{C89516FD-A75F-408E-857B-AA36DCB80B27}" mergeInterval="0" personalView="1" maximized="1" xWindow="-8" yWindow="-8" windowWidth="1936" windowHeight="1056" activeSheetId="1"/>
  </customWorkbookViews>
</workbook>
</file>

<file path=xl/calcChain.xml><?xml version="1.0" encoding="utf-8"?>
<calcChain xmlns="http://schemas.openxmlformats.org/spreadsheetml/2006/main">
  <c r="M18" i="2" l="1"/>
  <c r="M8" i="2" l="1"/>
  <c r="D6" i="3" l="1"/>
  <c r="H7" i="1"/>
  <c r="G7" i="1"/>
  <c r="F12" i="1"/>
  <c r="G12" i="1" s="1"/>
  <c r="H12" i="1" s="1"/>
  <c r="F16" i="1"/>
  <c r="G16" i="1" s="1"/>
  <c r="H16" i="1" s="1"/>
  <c r="H14" i="1" l="1"/>
  <c r="F9" i="1" l="1"/>
  <c r="D9" i="1" l="1"/>
  <c r="D7" i="1"/>
  <c r="D28" i="1"/>
  <c r="D27" i="1"/>
  <c r="F27" i="1" l="1"/>
  <c r="F28" i="1"/>
  <c r="G28" i="1"/>
  <c r="G27" i="1"/>
  <c r="H28" i="1"/>
  <c r="H27" i="1"/>
  <c r="E9" i="1"/>
  <c r="E7" i="1"/>
  <c r="Y18" i="2" l="1"/>
  <c r="Z18" i="2" s="1"/>
  <c r="S18" i="2"/>
  <c r="T18" i="2" s="1"/>
  <c r="N18" i="2"/>
  <c r="V12" i="2" l="1"/>
  <c r="P12" i="2"/>
  <c r="J12" i="2"/>
  <c r="D13" i="1" l="1"/>
  <c r="D18" i="1"/>
  <c r="D13" i="3"/>
  <c r="E13" i="1"/>
  <c r="AJ18" i="2"/>
  <c r="AD18" i="2"/>
  <c r="F18" i="2"/>
  <c r="E10" i="1"/>
  <c r="E14" i="1" l="1"/>
  <c r="F13" i="1"/>
  <c r="E7" i="3" s="1"/>
  <c r="E18" i="1"/>
  <c r="D7" i="3"/>
  <c r="F7" i="1" l="1"/>
  <c r="F10" i="1" s="1"/>
  <c r="G9" i="1" s="1"/>
  <c r="G14" i="1"/>
  <c r="E13" i="3"/>
  <c r="F18" i="1"/>
  <c r="G18" i="1"/>
  <c r="F13" i="3"/>
  <c r="F14" i="1" l="1"/>
  <c r="E6" i="3"/>
  <c r="G10" i="1"/>
  <c r="H9" i="1" s="1"/>
  <c r="H10" i="1" s="1"/>
  <c r="G13" i="1"/>
  <c r="F7" i="3" s="1"/>
  <c r="H18" i="1"/>
  <c r="G13" i="3"/>
  <c r="F6" i="3" l="1"/>
  <c r="G6" i="3"/>
  <c r="H13" i="1"/>
  <c r="G7" i="3" s="1"/>
</calcChain>
</file>

<file path=xl/sharedStrings.xml><?xml version="1.0" encoding="utf-8"?>
<sst xmlns="http://schemas.openxmlformats.org/spreadsheetml/2006/main" count="312" uniqueCount="154">
  <si>
    <t>№ п/п</t>
  </si>
  <si>
    <t>Наименование показателя</t>
  </si>
  <si>
    <t>Ед.изм.</t>
  </si>
  <si>
    <t>тыс.кВт.ч.</t>
  </si>
  <si>
    <t>%</t>
  </si>
  <si>
    <t>1.</t>
  </si>
  <si>
    <t>кВт.ч/у.е.</t>
  </si>
  <si>
    <t>нормативный (расчетный)</t>
  </si>
  <si>
    <t>2.</t>
  </si>
  <si>
    <t>электрическая энергия</t>
  </si>
  <si>
    <t>удельный расход электрической энергии в зданиях, строениях, сооружениях организации на 1 кв.м. площади указанных помещений</t>
  </si>
  <si>
    <t>тепловая энергия</t>
  </si>
  <si>
    <t>Гкал</t>
  </si>
  <si>
    <t>вода</t>
  </si>
  <si>
    <t>газ</t>
  </si>
  <si>
    <t>3.</t>
  </si>
  <si>
    <t>4.</t>
  </si>
  <si>
    <t>Удельный расход горюче-смазочных материалов, используемых для оказания услуг по передаче электрической энергии по электрическим сетям, на 1 км пробега автотранспорта</t>
  </si>
  <si>
    <t xml:space="preserve">Оснащенность зданий, строений, сооружений, находящихся в собственности организации, приборами учета энергоресурсов </t>
  </si>
  <si>
    <t>4.1.</t>
  </si>
  <si>
    <t>число объектов (приборов учета), подлежащих учету (установке)</t>
  </si>
  <si>
    <t>фактически установлено</t>
  </si>
  <si>
    <t>подлежит установке</t>
  </si>
  <si>
    <t>4.2.</t>
  </si>
  <si>
    <t>4.3.</t>
  </si>
  <si>
    <t>4.4.</t>
  </si>
  <si>
    <t>Условные единицы</t>
  </si>
  <si>
    <t>у.е.</t>
  </si>
  <si>
    <t>Потери электрической энергии в электрических сетях</t>
  </si>
  <si>
    <t xml:space="preserve">в т.ч. расход э/э на собственные нужды </t>
  </si>
  <si>
    <t>м³</t>
  </si>
  <si>
    <t xml:space="preserve">Наименование показателя             </t>
  </si>
  <si>
    <t>Ед. изм.</t>
  </si>
  <si>
    <t xml:space="preserve">%   </t>
  </si>
  <si>
    <t>Сокращение удельного расхода электрической энергии на собственные нужды подстанций на 1 условную единицу оборудования подстанций</t>
  </si>
  <si>
    <t>Оснащенность зданий, строений, сооружений, находящихся в собственности организации, приборами учета энергоресурсов</t>
  </si>
  <si>
    <t xml:space="preserve">электрическая энергия                            </t>
  </si>
  <si>
    <t xml:space="preserve">тепловая энергия                                 </t>
  </si>
  <si>
    <t xml:space="preserve">вода                                             </t>
  </si>
  <si>
    <t xml:space="preserve">газ                                              </t>
  </si>
  <si>
    <r>
      <t>Сокращение удельного расхода электрической энергии в зданиях, строениях, сооружениях организации на 1 м</t>
    </r>
    <r>
      <rPr>
        <vertAlign val="superscript"/>
        <sz val="11"/>
        <rFont val="Times New Roman"/>
        <family val="1"/>
        <charset val="204"/>
      </rPr>
      <t>2</t>
    </r>
    <r>
      <rPr>
        <sz val="11"/>
        <rFont val="Times New Roman"/>
        <family val="1"/>
        <charset val="204"/>
      </rPr>
      <t xml:space="preserve"> площади указанных помещений</t>
    </r>
  </si>
  <si>
    <r>
      <t>Сокращение удельного расхода тепловой энергии в зданиях, строениях, сооружениях организации на 1 м</t>
    </r>
    <r>
      <rPr>
        <vertAlign val="superscript"/>
        <sz val="11"/>
        <rFont val="Times New Roman"/>
        <family val="1"/>
        <charset val="204"/>
      </rPr>
      <t>3</t>
    </r>
    <r>
      <rPr>
        <sz val="11"/>
        <rFont val="Times New Roman"/>
        <family val="1"/>
        <charset val="204"/>
      </rPr>
      <t xml:space="preserve"> объема указанных помещений</t>
    </r>
  </si>
  <si>
    <t>Сокращение удельного расхода горюче-смазочных материалов, используемых для оказания услуг по передаче электрической энергии по электрическим сетям, на 1 км пробега автотранспорта</t>
  </si>
  <si>
    <t>(Ф.И.О.)</t>
  </si>
  <si>
    <t>кг/км,
л/км</t>
  </si>
  <si>
    <t>шт.</t>
  </si>
  <si>
    <r>
      <t>м</t>
    </r>
    <r>
      <rPr>
        <sz val="10"/>
        <color theme="1"/>
        <rFont val="Times New Roman"/>
        <family val="1"/>
        <charset val="204"/>
      </rPr>
      <t>³</t>
    </r>
  </si>
  <si>
    <t>№п/п</t>
  </si>
  <si>
    <t>Наименование мероприятий</t>
  </si>
  <si>
    <t>Объем</t>
  </si>
  <si>
    <t>Затраты</t>
  </si>
  <si>
    <t>Технологический эффект</t>
  </si>
  <si>
    <t>Эффективность</t>
  </si>
  <si>
    <t>Срок окупаемости</t>
  </si>
  <si>
    <t>тыс.руб.</t>
  </si>
  <si>
    <t>лет</t>
  </si>
  <si>
    <t>1</t>
  </si>
  <si>
    <t>Организационные мероприятия</t>
  </si>
  <si>
    <t>1.1</t>
  </si>
  <si>
    <t>2</t>
  </si>
  <si>
    <t>Технические мероприятия</t>
  </si>
  <si>
    <t>2.2</t>
  </si>
  <si>
    <t>3</t>
  </si>
  <si>
    <t>Мероприятия по совершенствованию систем расчетного и технического учета электрической энергии и иных энергетических ресурсов</t>
  </si>
  <si>
    <t>3.1</t>
  </si>
  <si>
    <t>Организация, проверка и контроль достоверности работы комплексов коммерческого учета электрической энергии</t>
  </si>
  <si>
    <t>3.2</t>
  </si>
  <si>
    <t>Организация, проверка и контроль достоверности работы комплексов технического учета электрической энергии</t>
  </si>
  <si>
    <t>Проведение обязательных энергетических обследований</t>
  </si>
  <si>
    <t xml:space="preserve">5. </t>
  </si>
  <si>
    <t>Инвестиционные проекты (объекты), включенные в инвестиционные или производственные программы</t>
  </si>
  <si>
    <t>5.1</t>
  </si>
  <si>
    <t>нормативные</t>
  </si>
  <si>
    <t>Перечень обязательных мероприятий по энергосбережению и повышению энергетической эффективности сетевых организаций</t>
  </si>
  <si>
    <t>Источник финансирования, за счет средств  которого проведено мероприятие</t>
  </si>
  <si>
    <t>тариф</t>
  </si>
  <si>
    <t>Федеральный бюджет</t>
  </si>
  <si>
    <t>Региональный бюджет</t>
  </si>
  <si>
    <t>без финансирования</t>
  </si>
  <si>
    <t>не финансировалось (не включено в программу)</t>
  </si>
  <si>
    <t>Собственные средства (не за счет тарифа)</t>
  </si>
  <si>
    <t>Муниципальный бюджет</t>
  </si>
  <si>
    <t>Привелеченные средства в рамках трехсторонних договоров</t>
  </si>
  <si>
    <t>Расход энергоресурсов в зданиях, строениях, сооружениях, находящихся в собственности организации, при осуществлении регулируемой деятельности</t>
  </si>
  <si>
    <r>
      <t>Гкал/м</t>
    </r>
    <r>
      <rPr>
        <sz val="10"/>
        <color theme="1"/>
        <rFont val="Times New Roman"/>
        <family val="1"/>
        <charset val="204"/>
      </rPr>
      <t>³</t>
    </r>
  </si>
  <si>
    <r>
      <t>удельный расход тепловой энергии в зданиях, строениях, сооружениях организации на 1 м</t>
    </r>
    <r>
      <rPr>
        <sz val="10"/>
        <rFont val="Calibri"/>
        <family val="2"/>
        <charset val="204"/>
      </rPr>
      <t>³</t>
    </r>
    <r>
      <rPr>
        <sz val="10"/>
        <rFont val="Times New Roman"/>
        <family val="1"/>
        <charset val="204"/>
      </rPr>
      <t xml:space="preserve"> площади указанных помещений</t>
    </r>
  </si>
  <si>
    <t>2014 год</t>
  </si>
  <si>
    <t>2018 год</t>
  </si>
  <si>
    <t>2019 год</t>
  </si>
  <si>
    <t>Поступление  в сеть</t>
  </si>
  <si>
    <t>Перечень параметров, используемых для расчета целевых показателей энергосбережения и повышения энергетической эффективности</t>
  </si>
  <si>
    <t>-</t>
  </si>
  <si>
    <t>Равномерное распределение нагрузки между трансформаторами двухтрансформаторных ПС</t>
  </si>
  <si>
    <t>5.1.1</t>
  </si>
  <si>
    <t>6-10 кВ</t>
  </si>
  <si>
    <t>Замена недогруженных, перегруженных и установка дополнительных силовых трансформаторов на эксплуатируемых подстанциях</t>
  </si>
  <si>
    <t>Мажурин В.А.</t>
  </si>
  <si>
    <r>
      <t>тыс кВт.ч./м</t>
    </r>
    <r>
      <rPr>
        <sz val="10"/>
        <color theme="1"/>
        <rFont val="Times New Roman"/>
        <family val="1"/>
        <charset val="204"/>
      </rPr>
      <t>²</t>
    </r>
  </si>
  <si>
    <t>3.1.</t>
  </si>
  <si>
    <t>3.2.</t>
  </si>
  <si>
    <t>3.3.</t>
  </si>
  <si>
    <t>3.4.</t>
  </si>
  <si>
    <t>3.1.1.</t>
  </si>
  <si>
    <t>4.1.1.</t>
  </si>
  <si>
    <t>Суммарная площадь зданий, строений, сооружений, находящихся в собственности организации (на ином праве)</t>
  </si>
  <si>
    <t>4.1.2.</t>
  </si>
  <si>
    <t>м²</t>
  </si>
  <si>
    <t>Суммарный объем зданий, строений, сооружений, находящихся в собственности организации (на ином праве)</t>
  </si>
  <si>
    <t>4.2.1.</t>
  </si>
  <si>
    <t>4.2.2.</t>
  </si>
  <si>
    <t>5.</t>
  </si>
  <si>
    <t>6.</t>
  </si>
  <si>
    <t>6.1.</t>
  </si>
  <si>
    <t>6.1.1.</t>
  </si>
  <si>
    <t>6.1.2.</t>
  </si>
  <si>
    <t>6.1.3.</t>
  </si>
  <si>
    <t>6.2.</t>
  </si>
  <si>
    <t>6.2.1.</t>
  </si>
  <si>
    <t>6.2.2.</t>
  </si>
  <si>
    <t>6.2.3.</t>
  </si>
  <si>
    <t>6.3.</t>
  </si>
  <si>
    <t>6.3.1.</t>
  </si>
  <si>
    <t>6.3.2.</t>
  </si>
  <si>
    <t>6.3.3.</t>
  </si>
  <si>
    <t>6.4.</t>
  </si>
  <si>
    <t>6.4.1.</t>
  </si>
  <si>
    <t>6.4.2.</t>
  </si>
  <si>
    <t>6.4.3.</t>
  </si>
  <si>
    <t>Снижение нормативных технологических потерь электрической энергии при ее передаче по электрическим сетям, утвержденных Министерством энергетики Российской Федерации (в случае отсутствия утвержденных Министерством энергетики Российской Федерации, снижение технологических потерь электрической энергии, учтенных в прогнозном сводном балансе электрической энергии и мощности, утверждаемом ФСТ России) по итогам реализации программы (мероприятий)</t>
  </si>
  <si>
    <t>Целевые показатели энергосбережения и повышения энергетической 
эффективности, достижение которых должно быть обеспечено в ходе реализации 
программы энергосбережения и повышения энергетической эффективности</t>
  </si>
  <si>
    <r>
      <t>тыс.кВтч,
Гкал,
м</t>
    </r>
    <r>
      <rPr>
        <sz val="12"/>
        <rFont val="Calibri"/>
        <family val="2"/>
        <charset val="204"/>
      </rPr>
      <t>³</t>
    </r>
  </si>
  <si>
    <r>
      <t>тыс.кВтч,
Гкал,
м</t>
    </r>
    <r>
      <rPr>
        <sz val="11"/>
        <rFont val="Calibri"/>
        <family val="2"/>
        <charset val="204"/>
      </rPr>
      <t>³</t>
    </r>
  </si>
  <si>
    <t>2020 год</t>
  </si>
  <si>
    <t>Снижение расходов электроэнергии на собственные нужды (Монтаж и наладка систем автоматического обогрева помещений распределительных устройств трансформаторных подстанций)</t>
  </si>
  <si>
    <t>Процент использования осветительных устройств с использованием светодиодов от общего объема осветительных устройств</t>
  </si>
  <si>
    <t>2017год (год предшествующий началу реализации программы )</t>
  </si>
  <si>
    <t>* - плановые значения целевых показателей на 2017 год рассчитывать относительно фактических параметров 2016 года, используемых для расчета целевых показателей (таблица приложения №4), последующие годы - относительно года, предшествующего расчетному.</t>
  </si>
  <si>
    <t>2017 год (год предшествующий началу реализации программы )</t>
  </si>
  <si>
    <t>Объем  электрической энергии по договору энергоснабжения</t>
  </si>
  <si>
    <t>Приборы учета электрической энергии включенные в договор энергоснабжения</t>
  </si>
  <si>
    <t>Объем  электрической энергии сумарно по Томскому и Тюменскому регионам</t>
  </si>
  <si>
    <t>2016 год факт</t>
  </si>
  <si>
    <t>план 2016 - 7,47 отклонение план/факт из-за генерации</t>
  </si>
  <si>
    <t>перечень арендованного оборудования</t>
  </si>
  <si>
    <t>Генеральный директор ООО "Энергонефть Томск"_____________________  В.А. Мажурин</t>
  </si>
  <si>
    <t>Исполнитель _____________________   А.В. Багинов</t>
  </si>
  <si>
    <r>
      <rPr>
        <b/>
        <sz val="10"/>
        <rFont val="Times New Roman"/>
        <family val="1"/>
        <charset val="204"/>
      </rPr>
      <t xml:space="preserve">М.П.      </t>
    </r>
    <r>
      <rPr>
        <sz val="10"/>
        <rFont val="Times New Roman"/>
        <family val="1"/>
        <charset val="204"/>
      </rPr>
      <t xml:space="preserve">                                                                                                   </t>
    </r>
  </si>
  <si>
    <t>Генеральный директор ООО "Энергонефть Томск"_____________________ В.А. Мажурин</t>
  </si>
  <si>
    <r>
      <rPr>
        <b/>
        <sz val="10"/>
        <rFont val="Times New Roman"/>
        <family val="1"/>
        <charset val="204"/>
      </rPr>
      <t xml:space="preserve">М.П.      </t>
    </r>
    <r>
      <rPr>
        <sz val="10"/>
        <rFont val="Times New Roman"/>
        <family val="1"/>
        <charset val="204"/>
      </rPr>
      <t xml:space="preserve">                                                     </t>
    </r>
  </si>
  <si>
    <t>Исполнитель  _____________________  А.В. Багинов</t>
  </si>
  <si>
    <t>Генеральный директор ООО "Энергонефть Томск" _____________________  В.А. Мажурин</t>
  </si>
  <si>
    <r>
      <rPr>
        <b/>
        <sz val="10"/>
        <rFont val="Times New Roman"/>
        <family val="1"/>
        <charset val="204"/>
      </rPr>
      <t xml:space="preserve">М.П.      </t>
    </r>
    <r>
      <rPr>
        <sz val="10"/>
        <rFont val="Times New Roman"/>
        <family val="1"/>
        <charset val="204"/>
      </rPr>
      <t xml:space="preserve">                                                   </t>
    </r>
  </si>
  <si>
    <t>Исполнитель _____________________  А.В. Багинов</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</si>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</sst>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00"/>
    <numFmt numFmtId="165" formatCode="0.0"/>
  </numFmts>
  <fonts count="22" x14ac:knownFonts="1">
    <font>
      <sz val="11"/>
      <color theme="1"/>
      <name val="Calibri"/>
      <family val="2"/>
      <scheme val="minor"/>
    </font>
    <font>
      <sz val="11"/>
      <color theme="1"/>
      <name val="Times New Roman"/>
      <family val="1"/>
      <charset val="204"/>
    </font>
    <font>
      <sz val="10"/>
      <color theme="1"/>
      <name val="Times New Roman"/>
      <family val="1"/>
      <charset val="204"/>
    </font>
    <font>
      <sz val="12"/>
      <name val="Times New Roman"/>
      <family val="1"/>
      <charset val="204"/>
    </font>
    <font>
      <b/>
      <sz val="12"/>
      <name val="Times New Roman"/>
      <family val="1"/>
      <charset val="204"/>
    </font>
    <font>
      <sz val="10"/>
      <name val="Times New Roman"/>
      <family val="1"/>
      <charset val="204"/>
    </font>
    <font>
      <sz val="11"/>
      <name val="Times New Roman"/>
      <family val="1"/>
      <charset val="204"/>
    </font>
    <font>
      <vertAlign val="superscript"/>
      <sz val="11"/>
      <name val="Times New Roman"/>
      <family val="1"/>
      <charset val="204"/>
    </font>
    <font>
      <b/>
      <sz val="10"/>
      <name val="Times New Roman"/>
      <family val="1"/>
      <charset val="204"/>
    </font>
    <font>
      <sz val="10"/>
      <name val="Helv"/>
    </font>
    <font>
      <sz val="9"/>
      <name val="Tahoma"/>
      <family val="2"/>
      <charset val="204"/>
    </font>
    <font>
      <sz val="10"/>
      <name val="Arial"/>
      <family val="2"/>
      <charset val="204"/>
    </font>
    <font>
      <b/>
      <sz val="11"/>
      <color theme="1"/>
      <name val="Times New Roman"/>
      <family val="1"/>
      <charset val="204"/>
    </font>
    <font>
      <sz val="11"/>
      <color theme="0"/>
      <name val="Calibri"/>
      <family val="2"/>
      <scheme val="minor"/>
    </font>
    <font>
      <sz val="10"/>
      <color theme="0"/>
      <name val="Times New Roman"/>
      <family val="1"/>
      <charset val="204"/>
    </font>
    <font>
      <sz val="10"/>
      <name val="Calibri"/>
      <family val="2"/>
      <charset val="204"/>
    </font>
    <font>
      <b/>
      <sz val="11"/>
      <name val="Times New Roman"/>
      <family val="1"/>
      <charset val="204"/>
    </font>
    <font>
      <sz val="11"/>
      <color theme="1"/>
      <name val="Calibri"/>
      <family val="2"/>
      <scheme val="minor"/>
    </font>
    <font>
      <sz val="12"/>
      <name val="Calibri"/>
      <family val="2"/>
      <charset val="204"/>
    </font>
    <font>
      <sz val="11"/>
      <name val="Calibri"/>
      <family val="2"/>
      <charset val="204"/>
    </font>
    <font>
      <sz val="12"/>
      <color theme="1"/>
      <name val="Times New Roman"/>
      <family val="1"/>
      <charset val="204"/>
    </font>
    <font>
      <b/>
      <sz val="11"/>
      <color rgb="FFFF0000"/>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bottom/>
      <diagonal/>
    </border>
    <border>
      <left style="thin">
        <color indexed="9"/>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8"/>
      </right>
      <top style="thin">
        <color indexed="8"/>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9"/>
      </left>
      <right style="thin">
        <color indexed="9"/>
      </right>
      <top style="thin">
        <color indexed="9"/>
      </top>
      <bottom/>
      <diagonal/>
    </border>
    <border>
      <left style="medium">
        <color indexed="64"/>
      </left>
      <right style="thin">
        <color indexed="8"/>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
    <xf numFmtId="0" fontId="0" fillId="0" borderId="0"/>
    <xf numFmtId="0" fontId="3" fillId="0" borderId="0"/>
    <xf numFmtId="0" fontId="5" fillId="0" borderId="0"/>
    <xf numFmtId="0" fontId="9" fillId="0" borderId="0"/>
    <xf numFmtId="0" fontId="10" fillId="0" borderId="0"/>
    <xf numFmtId="4" fontId="10" fillId="2" borderId="1" applyBorder="0">
      <alignment horizontal="right"/>
    </xf>
    <xf numFmtId="0" fontId="11" fillId="0" borderId="0"/>
    <xf numFmtId="4" fontId="10" fillId="3" borderId="0" applyFont="0" applyBorder="0">
      <alignment horizontal="right"/>
    </xf>
    <xf numFmtId="43" fontId="17" fillId="0" borderId="0" applyFont="0" applyFill="0" applyBorder="0" applyAlignment="0" applyProtection="0"/>
  </cellStyleXfs>
  <cellXfs count="214">
    <xf numFmtId="0" fontId="0" fillId="0" borderId="0" xfId="0"/>
    <xf numFmtId="0" fontId="1" fillId="0" borderId="0" xfId="0" applyFont="1"/>
    <xf numFmtId="0" fontId="3" fillId="0" borderId="4" xfId="1" applyBorder="1"/>
    <xf numFmtId="0" fontId="6" fillId="0" borderId="5" xfId="1" applyFont="1" applyBorder="1" applyAlignment="1" applyProtection="1">
      <alignment horizontal="center" vertical="center" wrapText="1"/>
    </xf>
    <xf numFmtId="0" fontId="6" fillId="0" borderId="4" xfId="1" applyFont="1" applyBorder="1"/>
    <xf numFmtId="0" fontId="6" fillId="0" borderId="5" xfId="1" applyFont="1" applyBorder="1" applyAlignment="1" applyProtection="1">
      <alignment horizontal="left" vertical="center" wrapText="1"/>
    </xf>
    <xf numFmtId="2" fontId="6" fillId="0" borderId="5" xfId="1" applyNumberFormat="1" applyFont="1" applyFill="1" applyBorder="1" applyAlignment="1" applyProtection="1">
      <alignment horizontal="center" vertical="center" wrapText="1"/>
    </xf>
    <xf numFmtId="0" fontId="6" fillId="0" borderId="6" xfId="1" applyFont="1" applyBorder="1" applyAlignment="1" applyProtection="1">
      <alignment horizontal="left" vertical="center" wrapText="1"/>
    </xf>
    <xf numFmtId="0" fontId="6" fillId="0" borderId="5" xfId="1" applyFont="1" applyBorder="1" applyAlignment="1" applyProtection="1">
      <alignment wrapText="1"/>
    </xf>
    <xf numFmtId="0" fontId="6" fillId="0" borderId="7" xfId="1" applyFont="1" applyBorder="1" applyAlignment="1" applyProtection="1">
      <alignment horizontal="center" vertical="center" wrapText="1"/>
    </xf>
    <xf numFmtId="0" fontId="3" fillId="0" borderId="9" xfId="1" applyBorder="1"/>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3" fillId="0" borderId="0" xfId="1" applyFont="1" applyFill="1" applyBorder="1"/>
    <xf numFmtId="0" fontId="3" fillId="0" borderId="0" xfId="1" applyFill="1" applyBorder="1" applyAlignment="1">
      <alignment horizontal="left"/>
    </xf>
    <xf numFmtId="0" fontId="3" fillId="0" borderId="8" xfId="1" applyFill="1" applyBorder="1"/>
    <xf numFmtId="0" fontId="5" fillId="0" borderId="0" xfId="2"/>
    <xf numFmtId="0" fontId="5" fillId="0" borderId="1" xfId="0" applyFont="1" applyBorder="1" applyAlignment="1">
      <alignment horizontal="left" vertical="center" wrapText="1"/>
    </xf>
    <xf numFmtId="0" fontId="13" fillId="0" borderId="0" xfId="0" applyFont="1"/>
    <xf numFmtId="0" fontId="14" fillId="0" borderId="0" xfId="2" applyFont="1"/>
    <xf numFmtId="0" fontId="4" fillId="0" borderId="24" xfId="2" applyFont="1" applyBorder="1" applyAlignment="1">
      <alignment horizontal="center"/>
    </xf>
    <xf numFmtId="0" fontId="6" fillId="0" borderId="0" xfId="1" applyFont="1" applyBorder="1" applyAlignment="1" applyProtection="1">
      <alignment horizontal="center" vertical="center" wrapText="1"/>
    </xf>
    <xf numFmtId="0" fontId="6" fillId="0" borderId="8" xfId="1" applyFont="1" applyBorder="1"/>
    <xf numFmtId="0" fontId="6" fillId="0" borderId="6" xfId="1" applyFont="1" applyBorder="1" applyAlignment="1" applyProtection="1">
      <alignment wrapText="1"/>
    </xf>
    <xf numFmtId="0" fontId="6" fillId="0" borderId="28" xfId="1" applyFont="1" applyBorder="1" applyAlignment="1" applyProtection="1">
      <alignment horizontal="center" vertical="center" wrapText="1"/>
    </xf>
    <xf numFmtId="164" fontId="6" fillId="0" borderId="6" xfId="1" applyNumberFormat="1" applyFont="1" applyFill="1" applyBorder="1" applyAlignment="1" applyProtection="1">
      <alignment horizontal="center" vertical="center" wrapText="1"/>
    </xf>
    <xf numFmtId="0" fontId="6" fillId="0" borderId="0" xfId="1" applyFont="1" applyBorder="1" applyAlignment="1" applyProtection="1">
      <alignment wrapText="1"/>
    </xf>
    <xf numFmtId="164" fontId="6" fillId="0" borderId="0" xfId="1" applyNumberFormat="1" applyFont="1" applyFill="1" applyBorder="1" applyAlignment="1" applyProtection="1">
      <alignment horizontal="center" vertical="center" wrapText="1"/>
    </xf>
    <xf numFmtId="0" fontId="3" fillId="0" borderId="0" xfId="1" applyBorder="1"/>
    <xf numFmtId="0" fontId="6" fillId="0" borderId="0" xfId="1" applyFont="1" applyBorder="1" applyAlignment="1">
      <alignment horizontal="left" wrapText="1"/>
    </xf>
    <xf numFmtId="0" fontId="3" fillId="0" borderId="8" xfId="1" applyBorder="1"/>
    <xf numFmtId="0" fontId="5" fillId="0" borderId="14"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wrapText="1"/>
    </xf>
    <xf numFmtId="0" fontId="8" fillId="0" borderId="42" xfId="0" applyFont="1" applyBorder="1" applyAlignment="1" applyProtection="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41" xfId="0" applyFont="1" applyBorder="1" applyAlignment="1" applyProtection="1">
      <alignment horizontal="center" vertical="center" wrapText="1"/>
    </xf>
    <xf numFmtId="0" fontId="8" fillId="0" borderId="31" xfId="0" applyFont="1" applyBorder="1" applyAlignment="1">
      <alignment horizontal="center" vertical="center"/>
    </xf>
    <xf numFmtId="0" fontId="8" fillId="0" borderId="33" xfId="0" applyFont="1" applyBorder="1" applyAlignment="1" applyProtection="1">
      <alignment horizontal="center"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wrapText="1"/>
    </xf>
    <xf numFmtId="0" fontId="16" fillId="0" borderId="8" xfId="1" applyFont="1" applyBorder="1"/>
    <xf numFmtId="0" fontId="3" fillId="0" borderId="43" xfId="1" applyBorder="1"/>
    <xf numFmtId="0" fontId="6" fillId="0" borderId="44" xfId="1" applyFont="1" applyBorder="1" applyAlignment="1" applyProtection="1">
      <alignment horizontal="center" vertical="center" wrapText="1"/>
    </xf>
    <xf numFmtId="16" fontId="6" fillId="0" borderId="44" xfId="1" applyNumberFormat="1" applyFont="1" applyBorder="1" applyAlignment="1" applyProtection="1">
      <alignment horizontal="center" vertical="center" wrapText="1"/>
    </xf>
    <xf numFmtId="0" fontId="6" fillId="0" borderId="45" xfId="1" applyFont="1" applyBorder="1" applyAlignment="1" applyProtection="1">
      <alignment horizontal="center" vertical="center" wrapText="1"/>
    </xf>
    <xf numFmtId="0" fontId="6" fillId="0" borderId="46" xfId="1" applyFont="1" applyBorder="1" applyAlignment="1" applyProtection="1">
      <alignment horizontal="center" vertical="center" wrapText="1"/>
    </xf>
    <xf numFmtId="0" fontId="16" fillId="0" borderId="47" xfId="1" applyFont="1" applyBorder="1" applyAlignment="1" applyProtection="1">
      <alignment horizontal="center" vertical="center" wrapText="1"/>
    </xf>
    <xf numFmtId="0" fontId="16" fillId="0" borderId="48" xfId="1" applyFont="1" applyBorder="1" applyAlignment="1" applyProtection="1">
      <alignment horizontal="center" vertical="center" wrapText="1"/>
    </xf>
    <xf numFmtId="0" fontId="16" fillId="0" borderId="49" xfId="1" applyFont="1" applyBorder="1" applyAlignment="1" applyProtection="1">
      <alignment horizontal="center" vertical="center" wrapText="1"/>
    </xf>
    <xf numFmtId="0" fontId="16" fillId="0" borderId="50" xfId="1" applyFont="1" applyBorder="1" applyAlignment="1" applyProtection="1">
      <alignment horizontal="center" vertical="center" wrapText="1"/>
    </xf>
    <xf numFmtId="0" fontId="8" fillId="0" borderId="0" xfId="1" applyFont="1" applyBorder="1" applyAlignment="1" applyProtection="1">
      <alignment vertical="center"/>
    </xf>
    <xf numFmtId="0" fontId="5" fillId="0" borderId="0" xfId="1" applyFont="1" applyBorder="1" applyAlignment="1" applyProtection="1">
      <alignment vertical="center"/>
    </xf>
    <xf numFmtId="2" fontId="5" fillId="0" borderId="35" xfId="0" applyNumberFormat="1" applyFont="1" applyBorder="1" applyAlignment="1" applyProtection="1">
      <alignment horizontal="center" vertical="center" wrapText="1"/>
    </xf>
    <xf numFmtId="2" fontId="5" fillId="4" borderId="1" xfId="2" applyNumberFormat="1" applyFont="1" applyFill="1" applyBorder="1" applyAlignment="1">
      <alignment horizontal="center" vertical="center" wrapText="1"/>
    </xf>
    <xf numFmtId="0" fontId="14" fillId="0" borderId="0" xfId="1" applyFont="1" applyBorder="1" applyAlignment="1" applyProtection="1">
      <alignment vertical="center"/>
    </xf>
    <xf numFmtId="164" fontId="6" fillId="0" borderId="4" xfId="1" applyNumberFormat="1" applyFont="1" applyBorder="1"/>
    <xf numFmtId="0" fontId="8" fillId="0" borderId="26" xfId="0" applyFont="1" applyBorder="1" applyAlignment="1">
      <alignment horizontal="center" vertical="center"/>
    </xf>
    <xf numFmtId="2" fontId="5" fillId="0" borderId="40" xfId="0" applyNumberFormat="1" applyFont="1" applyBorder="1" applyAlignment="1" applyProtection="1">
      <alignment horizontal="center" vertical="center" wrapText="1"/>
    </xf>
    <xf numFmtId="1" fontId="6" fillId="0" borderId="5" xfId="1" applyNumberFormat="1" applyFont="1" applyFill="1" applyBorder="1" applyAlignment="1" applyProtection="1">
      <alignment horizontal="center" vertical="center" wrapText="1"/>
    </xf>
    <xf numFmtId="0" fontId="6" fillId="0" borderId="55" xfId="1" applyFont="1" applyBorder="1" applyAlignment="1" applyProtection="1">
      <alignment horizontal="center" vertical="center" wrapText="1"/>
    </xf>
    <xf numFmtId="0" fontId="6" fillId="0" borderId="56" xfId="1" applyFont="1" applyBorder="1" applyAlignment="1" applyProtection="1">
      <alignment horizontal="center" vertical="center" wrapText="1"/>
    </xf>
    <xf numFmtId="0" fontId="5" fillId="0" borderId="14" xfId="0" applyFont="1" applyFill="1" applyBorder="1" applyAlignment="1">
      <alignment horizontal="left" vertical="center"/>
    </xf>
    <xf numFmtId="0" fontId="5" fillId="0" borderId="1" xfId="0" applyFont="1" applyFill="1" applyBorder="1" applyAlignment="1">
      <alignment horizontal="left" vertical="center" wrapText="1"/>
    </xf>
    <xf numFmtId="2" fontId="5" fillId="0" borderId="35" xfId="0" applyNumberFormat="1" applyFont="1" applyFill="1" applyBorder="1" applyAlignment="1" applyProtection="1">
      <alignment horizontal="center" vertical="center" wrapText="1"/>
    </xf>
    <xf numFmtId="0" fontId="1" fillId="0" borderId="0" xfId="0" applyFont="1" applyFill="1"/>
    <xf numFmtId="0" fontId="0" fillId="0" borderId="0" xfId="0" applyFill="1"/>
    <xf numFmtId="0" fontId="8" fillId="0" borderId="0" xfId="1" applyFont="1" applyBorder="1" applyAlignment="1" applyProtection="1">
      <alignment vertical="center"/>
    </xf>
    <xf numFmtId="2" fontId="6" fillId="0" borderId="56" xfId="1" applyNumberFormat="1" applyFont="1" applyFill="1" applyBorder="1" applyAlignment="1" applyProtection="1">
      <alignment horizontal="center" vertical="center" wrapText="1"/>
    </xf>
    <xf numFmtId="2" fontId="5" fillId="4" borderId="1" xfId="8" applyNumberFormat="1" applyFont="1" applyFill="1" applyBorder="1" applyAlignment="1">
      <alignment horizontal="center" vertical="center"/>
    </xf>
    <xf numFmtId="16" fontId="5" fillId="0" borderId="14" xfId="0" applyNumberFormat="1" applyFont="1" applyBorder="1" applyAlignment="1">
      <alignment horizontal="left" vertical="center"/>
    </xf>
    <xf numFmtId="4" fontId="0" fillId="0" borderId="0" xfId="0" applyNumberFormat="1"/>
    <xf numFmtId="0" fontId="5" fillId="0" borderId="0" xfId="1" applyFont="1" applyBorder="1" applyAlignment="1" applyProtection="1">
      <alignment horizontal="center" vertical="center"/>
    </xf>
    <xf numFmtId="0" fontId="5" fillId="0" borderId="0" xfId="1" applyFont="1" applyBorder="1" applyAlignment="1" applyProtection="1">
      <alignment vertical="center"/>
    </xf>
    <xf numFmtId="0" fontId="8" fillId="0" borderId="0" xfId="1" applyFont="1" applyBorder="1" applyAlignment="1" applyProtection="1">
      <alignment vertical="center"/>
    </xf>
    <xf numFmtId="0" fontId="8" fillId="0" borderId="0" xfId="1" applyFont="1" applyBorder="1" applyAlignment="1" applyProtection="1">
      <alignment vertical="center"/>
    </xf>
    <xf numFmtId="0" fontId="5" fillId="0" borderId="0" xfId="1" applyFont="1" applyBorder="1" applyAlignment="1" applyProtection="1">
      <alignment vertical="center"/>
    </xf>
    <xf numFmtId="0" fontId="6" fillId="0" borderId="56" xfId="1" applyFont="1" applyBorder="1" applyAlignment="1" applyProtection="1">
      <alignment horizontal="left" vertical="center" wrapText="1"/>
    </xf>
    <xf numFmtId="2" fontId="5" fillId="0" borderId="36" xfId="0" applyNumberFormat="1" applyFont="1" applyBorder="1" applyAlignment="1" applyProtection="1">
      <alignment horizontal="center" vertical="center" wrapText="1"/>
    </xf>
    <xf numFmtId="0" fontId="3" fillId="0" borderId="14"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52" xfId="2" applyFont="1" applyFill="1" applyBorder="1" applyAlignment="1">
      <alignment horizontal="center" vertical="center" wrapText="1"/>
    </xf>
    <xf numFmtId="0" fontId="3" fillId="0" borderId="39"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58" xfId="2" applyFont="1" applyFill="1" applyBorder="1" applyAlignment="1">
      <alignment horizontal="center" vertical="center" wrapText="1"/>
    </xf>
    <xf numFmtId="0" fontId="4" fillId="0" borderId="30" xfId="2" applyFont="1" applyBorder="1" applyAlignment="1">
      <alignment horizontal="center" vertical="center"/>
    </xf>
    <xf numFmtId="0" fontId="4" fillId="0" borderId="31" xfId="2" applyFont="1" applyBorder="1" applyAlignment="1">
      <alignment horizontal="center" vertical="center"/>
    </xf>
    <xf numFmtId="0" fontId="4" fillId="0" borderId="33" xfId="2" applyFont="1" applyBorder="1" applyAlignment="1">
      <alignment horizontal="center" vertical="center"/>
    </xf>
    <xf numFmtId="0" fontId="4" fillId="0" borderId="26" xfId="2" applyFont="1" applyBorder="1" applyAlignment="1">
      <alignment horizontal="center" vertical="center"/>
    </xf>
    <xf numFmtId="0" fontId="4" fillId="0" borderId="34" xfId="2" applyFont="1" applyBorder="1" applyAlignment="1">
      <alignment horizontal="center" vertical="center"/>
    </xf>
    <xf numFmtId="4" fontId="3" fillId="0" borderId="1" xfId="2" applyNumberFormat="1" applyFont="1" applyFill="1" applyBorder="1" applyAlignment="1">
      <alignment horizontal="center" vertical="center"/>
    </xf>
    <xf numFmtId="4" fontId="3" fillId="0" borderId="52" xfId="2" applyNumberFormat="1" applyFont="1" applyFill="1" applyBorder="1" applyAlignment="1">
      <alignment horizontal="center" vertical="center"/>
    </xf>
    <xf numFmtId="2" fontId="3" fillId="0" borderId="19" xfId="2" applyNumberFormat="1" applyFont="1" applyFill="1" applyBorder="1" applyAlignment="1">
      <alignment horizontal="center" vertical="center"/>
    </xf>
    <xf numFmtId="2" fontId="3" fillId="0" borderId="3" xfId="2" applyNumberFormat="1" applyFont="1" applyFill="1" applyBorder="1" applyAlignment="1">
      <alignment horizontal="center" vertical="center"/>
    </xf>
    <xf numFmtId="2" fontId="3" fillId="0" borderId="20" xfId="2" applyNumberFormat="1" applyFont="1" applyFill="1" applyBorder="1" applyAlignment="1">
      <alignment horizontal="center" vertical="center"/>
    </xf>
    <xf numFmtId="0" fontId="6" fillId="0" borderId="14"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39"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57" xfId="2" applyFont="1" applyFill="1" applyBorder="1" applyAlignment="1">
      <alignment horizontal="center" vertical="center" wrapText="1"/>
    </xf>
    <xf numFmtId="0" fontId="21" fillId="0" borderId="0" xfId="0" applyFont="1"/>
    <xf numFmtId="0" fontId="6" fillId="0" borderId="1" xfId="1" applyFont="1" applyBorder="1" applyAlignment="1" applyProtection="1">
      <alignment horizontal="center" vertical="center" wrapText="1"/>
    </xf>
    <xf numFmtId="0" fontId="6" fillId="0" borderId="1" xfId="1" applyFont="1" applyBorder="1" applyAlignment="1" applyProtection="1">
      <alignment wrapText="1"/>
    </xf>
    <xf numFmtId="164" fontId="6" fillId="0" borderId="1" xfId="1" applyNumberFormat="1" applyFont="1" applyFill="1" applyBorder="1" applyAlignment="1" applyProtection="1">
      <alignment horizontal="center" vertical="center" wrapText="1"/>
    </xf>
    <xf numFmtId="4" fontId="5" fillId="0" borderId="3" xfId="2" applyNumberFormat="1" applyFill="1" applyBorder="1" applyAlignment="1">
      <alignment horizontal="center" vertical="center"/>
    </xf>
    <xf numFmtId="43" fontId="5" fillId="0" borderId="35" xfId="0" applyNumberFormat="1" applyFont="1" applyFill="1" applyBorder="1" applyAlignment="1" applyProtection="1">
      <alignment horizontal="center" vertical="center" wrapText="1"/>
    </xf>
    <xf numFmtId="4" fontId="5" fillId="0" borderId="1" xfId="2" applyNumberFormat="1" applyFill="1" applyBorder="1" applyAlignment="1">
      <alignment horizontal="center" vertical="center"/>
    </xf>
    <xf numFmtId="4" fontId="5" fillId="0" borderId="35" xfId="0" applyNumberFormat="1" applyFont="1" applyFill="1" applyBorder="1" applyAlignment="1" applyProtection="1">
      <alignment horizontal="center" vertical="center" wrapText="1"/>
    </xf>
    <xf numFmtId="4" fontId="5" fillId="0" borderId="1" xfId="1" applyNumberFormat="1" applyFont="1" applyFill="1" applyBorder="1" applyAlignment="1" applyProtection="1">
      <alignment horizontal="center" vertical="center"/>
    </xf>
    <xf numFmtId="1" fontId="3" fillId="0" borderId="19" xfId="2" applyNumberFormat="1" applyFont="1" applyFill="1" applyBorder="1"/>
    <xf numFmtId="0" fontId="3" fillId="0" borderId="3" xfId="2" applyFont="1" applyFill="1" applyBorder="1"/>
    <xf numFmtId="0" fontId="3" fillId="0" borderId="51" xfId="2" applyFont="1" applyFill="1" applyBorder="1"/>
    <xf numFmtId="0" fontId="3" fillId="0" borderId="20" xfId="2" applyFont="1" applyFill="1" applyBorder="1"/>
    <xf numFmtId="0" fontId="13" fillId="0" borderId="0" xfId="0" applyFont="1" applyFill="1"/>
    <xf numFmtId="0" fontId="14" fillId="0" borderId="0" xfId="2" applyFont="1" applyFill="1"/>
    <xf numFmtId="0" fontId="5" fillId="0" borderId="0" xfId="2" applyFill="1"/>
    <xf numFmtId="49" fontId="3" fillId="0" borderId="14" xfId="2" applyNumberFormat="1" applyFont="1" applyFill="1" applyBorder="1" applyAlignment="1">
      <alignment horizontal="center" vertical="center"/>
    </xf>
    <xf numFmtId="4" fontId="3" fillId="0" borderId="1" xfId="2" applyNumberFormat="1" applyFont="1" applyFill="1" applyBorder="1" applyAlignment="1">
      <alignment horizontal="center" vertical="center" wrapText="1"/>
    </xf>
    <xf numFmtId="0" fontId="3" fillId="0" borderId="1" xfId="2" applyFont="1" applyFill="1" applyBorder="1" applyAlignment="1">
      <alignment horizontal="center" vertical="center"/>
    </xf>
    <xf numFmtId="49" fontId="4" fillId="0" borderId="14" xfId="2" applyNumberFormat="1" applyFont="1" applyFill="1" applyBorder="1" applyAlignment="1">
      <alignment horizontal="center" vertical="center"/>
    </xf>
    <xf numFmtId="4" fontId="3" fillId="0" borderId="2" xfId="2" applyNumberFormat="1" applyFont="1" applyFill="1" applyBorder="1" applyAlignment="1">
      <alignment horizontal="center" vertical="center" wrapText="1"/>
    </xf>
    <xf numFmtId="49" fontId="3" fillId="0" borderId="39" xfId="2" applyNumberFormat="1" applyFont="1" applyFill="1" applyBorder="1" applyAlignment="1">
      <alignment horizontal="center" vertical="center"/>
    </xf>
    <xf numFmtId="4" fontId="3" fillId="0" borderId="2" xfId="2" applyNumberFormat="1" applyFont="1" applyFill="1" applyBorder="1" applyAlignment="1">
      <alignment horizontal="center" vertical="center"/>
    </xf>
    <xf numFmtId="4" fontId="3" fillId="0" borderId="58" xfId="2" applyNumberFormat="1" applyFont="1" applyFill="1" applyBorder="1" applyAlignment="1">
      <alignment horizontal="center" vertical="center"/>
    </xf>
    <xf numFmtId="2" fontId="3" fillId="0" borderId="29" xfId="2" applyNumberFormat="1" applyFont="1" applyFill="1" applyBorder="1" applyAlignment="1">
      <alignment horizontal="center" vertical="center"/>
    </xf>
    <xf numFmtId="2" fontId="3" fillId="0" borderId="10" xfId="2" applyNumberFormat="1" applyFont="1" applyFill="1" applyBorder="1" applyAlignment="1">
      <alignment horizontal="center" vertical="center"/>
    </xf>
    <xf numFmtId="2" fontId="3" fillId="0" borderId="59" xfId="2" applyNumberFormat="1" applyFont="1" applyFill="1" applyBorder="1" applyAlignment="1">
      <alignment horizontal="center" vertical="center"/>
    </xf>
    <xf numFmtId="2" fontId="3" fillId="0" borderId="53" xfId="2" applyNumberFormat="1" applyFont="1" applyFill="1" applyBorder="1" applyAlignment="1">
      <alignment horizontal="center" vertical="center"/>
    </xf>
    <xf numFmtId="2" fontId="3" fillId="0" borderId="27" xfId="2" applyNumberFormat="1" applyFont="1" applyFill="1" applyBorder="1" applyAlignment="1">
      <alignment horizontal="center" vertical="center"/>
    </xf>
    <xf numFmtId="4" fontId="3" fillId="0" borderId="18" xfId="2" applyNumberFormat="1" applyFont="1" applyFill="1" applyBorder="1" applyAlignment="1">
      <alignment horizontal="center" vertical="center" wrapText="1"/>
    </xf>
    <xf numFmtId="2" fontId="3" fillId="0" borderId="54" xfId="2" applyNumberFormat="1" applyFont="1" applyFill="1" applyBorder="1" applyAlignment="1">
      <alignment horizontal="center" vertical="center"/>
    </xf>
    <xf numFmtId="0" fontId="5" fillId="0" borderId="1" xfId="2" applyFill="1" applyBorder="1"/>
    <xf numFmtId="0" fontId="14" fillId="0" borderId="1" xfId="2" applyFont="1" applyFill="1" applyBorder="1"/>
    <xf numFmtId="2" fontId="14" fillId="0" borderId="1" xfId="2" applyNumberFormat="1" applyFont="1" applyFill="1" applyBorder="1"/>
    <xf numFmtId="2" fontId="14" fillId="0" borderId="0" xfId="2" applyNumberFormat="1" applyFont="1" applyFill="1"/>
    <xf numFmtId="0" fontId="8" fillId="0" borderId="0" xfId="1" applyFont="1" applyFill="1" applyBorder="1" applyAlignment="1" applyProtection="1">
      <alignment vertical="center"/>
    </xf>
    <xf numFmtId="0" fontId="5" fillId="0" borderId="0" xfId="1" applyFont="1" applyFill="1" applyBorder="1" applyAlignment="1" applyProtection="1">
      <alignment vertical="center"/>
    </xf>
    <xf numFmtId="1" fontId="3" fillId="0" borderId="40" xfId="2" applyNumberFormat="1" applyFont="1" applyFill="1" applyBorder="1"/>
    <xf numFmtId="2" fontId="3" fillId="0" borderId="40" xfId="2" applyNumberFormat="1" applyFont="1" applyFill="1" applyBorder="1" applyAlignment="1">
      <alignment horizontal="center" vertical="center"/>
    </xf>
    <xf numFmtId="2" fontId="3" fillId="0" borderId="60" xfId="2" applyNumberFormat="1" applyFont="1" applyFill="1" applyBorder="1" applyAlignment="1">
      <alignment horizontal="center" vertical="center"/>
    </xf>
    <xf numFmtId="1" fontId="3" fillId="0" borderId="37" xfId="2" applyNumberFormat="1" applyFont="1" applyFill="1" applyBorder="1"/>
    <xf numFmtId="0" fontId="3" fillId="0" borderId="38" xfId="2" applyFont="1" applyFill="1" applyBorder="1"/>
    <xf numFmtId="0" fontId="3" fillId="0" borderId="61" xfId="2" applyFont="1" applyFill="1" applyBorder="1"/>
    <xf numFmtId="9" fontId="20" fillId="0" borderId="17" xfId="0" applyNumberFormat="1" applyFont="1" applyFill="1" applyBorder="1" applyAlignment="1">
      <alignment horizontal="center" vertical="center"/>
    </xf>
    <xf numFmtId="2" fontId="20" fillId="0" borderId="18" xfId="0" applyNumberFormat="1" applyFont="1" applyFill="1" applyBorder="1" applyAlignment="1">
      <alignment horizontal="center" vertical="center"/>
    </xf>
    <xf numFmtId="0" fontId="20" fillId="0" borderId="18" xfId="0" applyFont="1" applyFill="1" applyBorder="1" applyAlignment="1">
      <alignment horizontal="center" vertical="center"/>
    </xf>
    <xf numFmtId="165" fontId="20" fillId="0" borderId="62" xfId="0" applyNumberFormat="1" applyFont="1" applyFill="1" applyBorder="1" applyAlignment="1">
      <alignment horizontal="center" vertical="center"/>
    </xf>
    <xf numFmtId="0" fontId="14" fillId="0" borderId="52" xfId="2" applyFont="1" applyFill="1" applyBorder="1"/>
    <xf numFmtId="4" fontId="3" fillId="0" borderId="35" xfId="2" applyNumberFormat="1" applyFont="1" applyFill="1" applyBorder="1" applyAlignment="1">
      <alignment horizontal="center" vertical="center"/>
    </xf>
    <xf numFmtId="4" fontId="3" fillId="0" borderId="63" xfId="2" applyNumberFormat="1" applyFont="1" applyFill="1" applyBorder="1" applyAlignment="1">
      <alignment horizontal="center" vertical="center"/>
    </xf>
    <xf numFmtId="0" fontId="5" fillId="0" borderId="35" xfId="2" applyFill="1" applyBorder="1"/>
    <xf numFmtId="49" fontId="4" fillId="0" borderId="37" xfId="2" applyNumberFormat="1" applyFont="1" applyFill="1" applyBorder="1" applyAlignment="1">
      <alignment horizontal="center" vertical="center"/>
    </xf>
    <xf numFmtId="49" fontId="4" fillId="0" borderId="61" xfId="2" applyNumberFormat="1" applyFont="1" applyFill="1" applyBorder="1"/>
    <xf numFmtId="49" fontId="3" fillId="0" borderId="15" xfId="3" applyNumberFormat="1" applyFont="1" applyFill="1" applyBorder="1" applyAlignment="1">
      <alignment horizontal="left" vertical="center" wrapText="1"/>
    </xf>
    <xf numFmtId="0" fontId="4" fillId="0" borderId="15" xfId="2" applyFont="1" applyFill="1" applyBorder="1" applyAlignment="1">
      <alignment horizontal="left" vertical="center"/>
    </xf>
    <xf numFmtId="0" fontId="3" fillId="0" borderId="15" xfId="2" applyFont="1" applyFill="1" applyBorder="1" applyAlignment="1">
      <alignment vertical="center" wrapText="1"/>
    </xf>
    <xf numFmtId="49" fontId="4" fillId="0" borderId="15" xfId="3" applyNumberFormat="1"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5" xfId="2" applyFont="1" applyFill="1" applyBorder="1" applyAlignment="1">
      <alignment wrapText="1"/>
    </xf>
    <xf numFmtId="49" fontId="3" fillId="0" borderId="57" xfId="3" applyNumberFormat="1" applyFont="1" applyFill="1" applyBorder="1" applyAlignment="1">
      <alignment horizontal="left" vertical="center" wrapText="1"/>
    </xf>
    <xf numFmtId="49" fontId="4" fillId="0" borderId="17" xfId="2" applyNumberFormat="1" applyFont="1" applyFill="1" applyBorder="1" applyAlignment="1">
      <alignment horizontal="center" vertical="center"/>
    </xf>
    <xf numFmtId="0" fontId="4" fillId="0" borderId="62" xfId="2" applyFont="1" applyFill="1" applyBorder="1" applyAlignment="1">
      <alignment horizontal="left" vertical="center" wrapText="1"/>
    </xf>
    <xf numFmtId="0" fontId="5" fillId="0" borderId="1" xfId="2" applyFill="1" applyBorder="1" applyAlignment="1">
      <alignment horizontal="center" vertical="center"/>
    </xf>
    <xf numFmtId="2" fontId="6" fillId="0" borderId="64" xfId="1" applyNumberFormat="1" applyFont="1" applyFill="1" applyBorder="1" applyAlignment="1" applyProtection="1">
      <alignment horizontal="center" vertical="center" wrapText="1"/>
    </xf>
    <xf numFmtId="2" fontId="6" fillId="0" borderId="65" xfId="1" applyNumberFormat="1" applyFont="1" applyFill="1" applyBorder="1" applyAlignment="1" applyProtection="1">
      <alignment horizontal="center" vertical="center" wrapText="1"/>
    </xf>
    <xf numFmtId="1" fontId="6" fillId="0" borderId="65" xfId="1" applyNumberFormat="1" applyFont="1" applyFill="1" applyBorder="1" applyAlignment="1" applyProtection="1">
      <alignment horizontal="center" vertical="center" wrapText="1"/>
    </xf>
    <xf numFmtId="164" fontId="6" fillId="0" borderId="66" xfId="1" applyNumberFormat="1" applyFont="1" applyFill="1" applyBorder="1" applyAlignment="1" applyProtection="1">
      <alignment horizontal="center" vertical="center" wrapText="1"/>
    </xf>
    <xf numFmtId="0" fontId="6" fillId="0" borderId="14" xfId="1" applyFont="1" applyBorder="1" applyAlignment="1" applyProtection="1">
      <alignment horizontal="center" vertical="center" wrapText="1"/>
    </xf>
    <xf numFmtId="164" fontId="6" fillId="0" borderId="15" xfId="1" applyNumberFormat="1" applyFont="1" applyFill="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164" fontId="6" fillId="0" borderId="18" xfId="1" applyNumberFormat="1" applyFont="1" applyFill="1" applyBorder="1" applyAlignment="1" applyProtection="1">
      <alignment horizontal="center" vertical="center" wrapText="1"/>
    </xf>
    <xf numFmtId="1" fontId="6" fillId="0" borderId="18" xfId="1" applyNumberFormat="1" applyFont="1" applyFill="1" applyBorder="1" applyAlignment="1" applyProtection="1">
      <alignment horizontal="center" vertical="center" wrapText="1"/>
    </xf>
    <xf numFmtId="1" fontId="6" fillId="0" borderId="62" xfId="1" applyNumberFormat="1" applyFont="1" applyFill="1" applyBorder="1" applyAlignment="1" applyProtection="1">
      <alignment horizontal="center" vertical="center" wrapText="1"/>
    </xf>
    <xf numFmtId="0" fontId="5" fillId="0" borderId="0" xfId="1" applyFont="1" applyBorder="1" applyAlignment="1" applyProtection="1">
      <alignment vertical="center"/>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39" xfId="0" applyFont="1" applyBorder="1" applyAlignment="1">
      <alignment horizontal="left" vertical="center"/>
    </xf>
    <xf numFmtId="0" fontId="5" fillId="0" borderId="29" xfId="0" applyFont="1" applyBorder="1" applyAlignment="1">
      <alignment horizontal="left" vertical="center"/>
    </xf>
    <xf numFmtId="0" fontId="5" fillId="0" borderId="19" xfId="0" applyFont="1" applyBorder="1" applyAlignment="1">
      <alignment horizontal="left" vertical="center"/>
    </xf>
    <xf numFmtId="0" fontId="1" fillId="0" borderId="0" xfId="0" applyFont="1" applyAlignment="1">
      <alignment horizontal="right" wrapText="1"/>
    </xf>
    <xf numFmtId="0" fontId="8" fillId="0" borderId="0" xfId="1" applyFont="1" applyBorder="1" applyAlignment="1" applyProtection="1">
      <alignment vertical="center"/>
    </xf>
    <xf numFmtId="0" fontId="1" fillId="0" borderId="0" xfId="0" applyFont="1" applyBorder="1" applyAlignment="1">
      <alignment horizontal="left" wrapText="1"/>
    </xf>
    <xf numFmtId="0" fontId="12" fillId="0" borderId="0" xfId="0" applyFont="1" applyAlignment="1">
      <alignment horizontal="center"/>
    </xf>
    <xf numFmtId="0" fontId="5" fillId="0" borderId="0" xfId="1" applyFont="1" applyBorder="1" applyAlignment="1" applyProtection="1">
      <alignment horizontal="center" vertical="center"/>
    </xf>
    <xf numFmtId="0" fontId="4" fillId="0" borderId="24" xfId="2" applyFont="1" applyBorder="1" applyAlignment="1">
      <alignment horizontal="center"/>
    </xf>
    <xf numFmtId="0" fontId="4" fillId="0" borderId="25" xfId="2" applyFont="1" applyBorder="1" applyAlignment="1">
      <alignment horizont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16" xfId="2" applyFont="1" applyBorder="1" applyAlignment="1">
      <alignment horizontal="center" vertical="center"/>
    </xf>
    <xf numFmtId="0" fontId="4" fillId="0" borderId="0" xfId="2" applyFont="1" applyAlignment="1">
      <alignment horizontal="center" vertical="center"/>
    </xf>
    <xf numFmtId="0" fontId="4" fillId="0" borderId="26" xfId="2" applyFont="1" applyBorder="1" applyAlignment="1">
      <alignment horizontal="center"/>
    </xf>
    <xf numFmtId="0" fontId="5" fillId="0" borderId="0" xfId="1" applyFont="1" applyFill="1" applyBorder="1" applyAlignment="1" applyProtection="1">
      <alignment vertical="center"/>
    </xf>
    <xf numFmtId="0" fontId="4" fillId="0" borderId="21" xfId="2" applyFont="1" applyFill="1" applyBorder="1" applyAlignment="1">
      <alignment horizontal="center" vertical="center" wrapText="1"/>
    </xf>
    <xf numFmtId="0" fontId="4" fillId="0" borderId="22"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8" fillId="0" borderId="0" xfId="1" applyFont="1" applyBorder="1" applyAlignment="1" applyProtection="1">
      <alignment horizontal="left" vertical="center"/>
    </xf>
    <xf numFmtId="0" fontId="5" fillId="0" borderId="0" xfId="1" applyFont="1" applyBorder="1" applyAlignment="1" applyProtection="1">
      <alignment horizontal="left" vertical="center"/>
    </xf>
    <xf numFmtId="0" fontId="12" fillId="0" borderId="4" xfId="0" applyFont="1" applyBorder="1" applyAlignment="1">
      <alignment horizontal="center" vertical="center" wrapText="1"/>
    </xf>
    <xf numFmtId="0" fontId="6" fillId="0" borderId="11" xfId="1" applyFont="1" applyBorder="1" applyAlignment="1">
      <alignment horizontal="left" wrapText="1"/>
    </xf>
    <xf numFmtId="0" fontId="6" fillId="0" borderId="0" xfId="1" applyFont="1" applyBorder="1" applyAlignment="1">
      <alignment horizontal="left" wrapText="1"/>
    </xf>
    <xf numFmtId="0" fontId="5" fillId="0" borderId="0" xfId="1" applyFont="1" applyBorder="1" applyAlignment="1" applyProtection="1">
      <alignment vertical="center"/>
      <protection locked="0"/>
    </xf>
    <xf numFmtId="0" fontId="5" fillId="0" borderId="0" xfId="1" applyFont="1" applyBorder="1" applyAlignment="1" applyProtection="1">
      <alignment vertical="center"/>
      <protection locked="0"/>
    </xf>
    <xf numFmtId="0" fontId="1" fillId="0" borderId="0" xfId="0" applyFont="1" applyProtection="1">
      <protection locked="0"/>
    </xf>
    <xf numFmtId="0" fontId="0" fillId="0" borderId="0" xfId="0" applyProtection="1">
      <protection locked="0"/>
    </xf>
  </cellXfs>
  <cellStyles count="9">
    <cellStyle name="0,0_x000d__x000a_NA_x000d__x000a_" xfId="4"/>
    <cellStyle name="Значение" xfId="5"/>
    <cellStyle name="Обычный" xfId="0" builtinId="0"/>
    <cellStyle name="Обычный 2" xfId="1"/>
    <cellStyle name="Обычный 2 2" xfId="2"/>
    <cellStyle name="Обычный 3" xfId="6"/>
    <cellStyle name="Стиль 1" xfId="3"/>
    <cellStyle name="Финансовый" xfId="8" builtinId="3"/>
    <cellStyle name="Формула"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usernames" Target="revisions/userNam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t\files\&#1054;&#1059;&#1080;&#1057;&#1069;\&#1057;&#1077;&#1082;&#1090;&#1086;&#1088;_&#1069;&#1083;&#1077;&#1082;&#1090;&#1088;&#1086;\&#1041;&#1080;&#1059;&#1069;&#1069;\&#1054;&#1090;&#1095;&#1077;&#1090;&#1099;%20&#1087;&#1088;&#1086;&#1095;&#1080;&#1077;%20%2017\6%20&#1044;&#1080;&#1085;&#1072;&#1084;&#1080;&#1082;&#1072;\&#1044;&#1080;&#1085;&#1072;&#1084;&#1080;&#1082;&#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61;&#1088;&#1072;&#1085;&#1080;&#1090;&#1077;&#1083;&#1100;/_&#1055;&#1088;&#1086;&#1077;&#1082;&#1090;%20&#1073;&#1080;&#1079;&#1085;&#1077;&#1089;-&#1087;&#1083;&#1072;&#1085;&#1072;%20&#1085;&#1072;%20%202017%20&#1075;&#1086;&#1076;/&#1055;&#1058;&#1059;/&#1054;&#1059;&#1080;&#1057;&#1069;/&#1042;&#1077;&#1088;&#1089;&#1080;&#1103;%2027.07.16/2.%2027%20&#1080;&#1102;&#1083;&#1103;%20&#1041;&#1072;&#1083;&#1072;&#1085;&#1089;_2017_&#1058;&#1086;&#1084;&#1089;&#1082;_%20&#1076;&#1086;&#1093;+&#1088;&#1072;&#1089;&#1093;_&#1052;&#1054;&#1053;&#10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61;&#1088;&#1072;&#1085;&#1080;&#1090;&#1077;&#1083;&#1100;/_&#1055;&#1088;&#1086;&#1077;&#1082;&#1090;%20&#1073;&#1080;&#1079;&#1085;&#1077;&#1089;-&#1087;&#1083;&#1072;&#1085;&#1072;%20&#1085;&#1072;%20%202017%20&#1075;&#1086;&#1076;/&#1055;&#1058;&#1059;/&#1054;&#1059;&#1080;&#1057;&#1069;/&#1042;&#1077;&#1088;&#1089;&#1080;&#1103;%2027.07.16/1.%2027%20&#1080;&#1102;&#1083;&#1103;(26.10.16)%20&#1041;&#1040;&#1051;&#1040;&#1053;&#1057;%20_2017_&#1058;&#1102;&#1084;&#1077;&#1085;&#1100;_&#1089;&#1090;&#1086;&#1088;.&#1092;&#1072;&#1082;&#109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61;&#1088;&#1072;&#1085;&#1080;&#1090;&#1077;&#1083;&#1100;/_&#1055;&#1088;&#1086;&#1077;&#1082;&#1090;%20&#1073;&#1080;&#1079;&#1085;&#1077;&#1089;-&#1087;&#1083;&#1072;&#1085;&#1072;%20&#1085;&#1072;%20%202018%20&#1075;&#1086;&#1076;/&#1055;&#1058;&#1059;/&#1054;&#1059;&#1080;&#1057;&#1069;/2%20&#1041;&#1072;&#1083;&#1072;&#1085;&#1089;_2018-2022_&#1058;&#1086;&#1084;&#1089;&#10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61;&#1088;&#1072;&#1085;&#1080;&#1090;&#1077;&#1083;&#1100;/_&#1055;&#1088;&#1086;&#1077;&#1082;&#1090;%20&#1073;&#1080;&#1079;&#1085;&#1077;&#1089;-&#1087;&#1083;&#1072;&#1085;&#1072;%20&#1085;&#1072;%20%202018%20&#1075;&#1086;&#1076;/&#1055;&#1058;&#1059;/&#1054;&#1059;&#1080;&#1057;&#1069;/1%20&#1041;&#1040;&#1051;&#1040;&#1053;&#1057;%20_2018-2022_&#1069;&#1053;&#1058;%20%20&#1058;&#1102;&#1084;&#1077;&#1085;&#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sheetName val="2006"/>
      <sheetName val="2007"/>
      <sheetName val="2008"/>
      <sheetName val="2009"/>
      <sheetName val="2010"/>
      <sheetName val="2011"/>
      <sheetName val="2012"/>
      <sheetName val="2013"/>
      <sheetName val="2014"/>
      <sheetName val="2015"/>
      <sheetName val="2016"/>
      <sheetName val="2016 коррект"/>
      <sheetName val="2017"/>
      <sheetName val="Лист1"/>
    </sheetNames>
    <sheetDataSet>
      <sheetData sheetId="0"/>
      <sheetData sheetId="1"/>
      <sheetData sheetId="2"/>
      <sheetData sheetId="3"/>
      <sheetData sheetId="4"/>
      <sheetData sheetId="5"/>
      <sheetData sheetId="6"/>
      <sheetData sheetId="7">
        <row r="103">
          <cell r="P103">
            <v>40233.77399999999</v>
          </cell>
        </row>
      </sheetData>
      <sheetData sheetId="8">
        <row r="106">
          <cell r="P106">
            <v>39331.419000000002</v>
          </cell>
        </row>
      </sheetData>
      <sheetData sheetId="9">
        <row r="114">
          <cell r="P114">
            <v>38633.097999999998</v>
          </cell>
        </row>
      </sheetData>
      <sheetData sheetId="10">
        <row r="114">
          <cell r="P114">
            <v>39368.769</v>
          </cell>
        </row>
      </sheetData>
      <sheetData sheetId="11">
        <row r="47">
          <cell r="P47">
            <v>1455419.0799999998</v>
          </cell>
        </row>
      </sheetData>
      <sheetData sheetId="12">
        <row r="120">
          <cell r="P120">
            <v>39972.43</v>
          </cell>
        </row>
        <row r="131">
          <cell r="P131">
            <v>1734.8009999999999</v>
          </cell>
        </row>
        <row r="178">
          <cell r="P178">
            <v>2091353.1080000002</v>
          </cell>
        </row>
        <row r="189">
          <cell r="P189">
            <v>153730.068</v>
          </cell>
        </row>
      </sheetData>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тери Н-Вас."/>
      <sheetName val="потери РН-Э"/>
      <sheetName val="потери Том."/>
      <sheetName val="26.07.2016"/>
      <sheetName val="баланс 2017"/>
      <sheetName val="баланс ТН 2017"/>
      <sheetName val="РН-Эн 2017"/>
      <sheetName val="ТН 2017"/>
      <sheetName val="баланс ТН 18-21"/>
      <sheetName val="РН-Эн18-21"/>
      <sheetName val="ТН 18-21"/>
      <sheetName val="баланс 18-21"/>
      <sheetName val="баланс 16-21"/>
    </sheetNames>
    <sheetDataSet>
      <sheetData sheetId="0" refreshError="1"/>
      <sheetData sheetId="1" refreshError="1"/>
      <sheetData sheetId="2" refreshError="1"/>
      <sheetData sheetId="3" refreshError="1"/>
      <sheetData sheetId="4">
        <row r="59">
          <cell r="O59">
            <v>2090253.1826368072</v>
          </cell>
        </row>
        <row r="65">
          <cell r="O65">
            <v>154565.75116382886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тери РН-Э"/>
      <sheetName val="П1.4"/>
      <sheetName val="П1.5"/>
      <sheetName val="ПЛАН 2017 (к РЭК+БП) (2)"/>
      <sheetName val="ПЛАН 2017 (к РЭК+БП)"/>
      <sheetName val="26.07.2016"/>
      <sheetName val="потери( к РЭК+БП)"/>
      <sheetName val="План ТН"/>
    </sheetNames>
    <sheetDataSet>
      <sheetData sheetId="0"/>
      <sheetData sheetId="1"/>
      <sheetData sheetId="2"/>
      <sheetData sheetId="3"/>
      <sheetData sheetId="4">
        <row r="18">
          <cell r="Q18">
            <v>40217.934350825846</v>
          </cell>
        </row>
        <row r="22">
          <cell r="Q22">
            <v>1745.4583508258415</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05.2017"/>
      <sheetName val="баланс ТН 2018"/>
      <sheetName val="баланс ТН 2019-2022"/>
      <sheetName val="РН-Эн 2018"/>
      <sheetName val="РН-Эн 2019-2022"/>
      <sheetName val="ТН 2018"/>
      <sheetName val="ТН 2019-2022"/>
      <sheetName val="баланс 2018"/>
      <sheetName val="баланс 2019-2022"/>
      <sheetName val="потери Н-Вас."/>
      <sheetName val="Лист1"/>
      <sheetName val="потери РН-Э"/>
      <sheetName val="ЗЕП"/>
      <sheetName val="потери Том."/>
      <sheetName val="свод годовых"/>
      <sheetName val="Форма 3 РН-Энерго_кор-ка РН-Эне"/>
      <sheetName val="баланс 2018_отправлено"/>
      <sheetName val="Форма 3 РН-Энерго_отправлено"/>
      <sheetName val="Сторнонник ФАКТ 2016"/>
    </sheetNames>
    <sheetDataSet>
      <sheetData sheetId="0"/>
      <sheetData sheetId="1"/>
      <sheetData sheetId="2"/>
      <sheetData sheetId="3"/>
      <sheetData sheetId="4"/>
      <sheetData sheetId="5"/>
      <sheetData sheetId="6"/>
      <sheetData sheetId="7">
        <row r="75">
          <cell r="O75">
            <v>2171855.5863741557</v>
          </cell>
        </row>
        <row r="80">
          <cell r="O80">
            <v>160534.98348574404</v>
          </cell>
        </row>
      </sheetData>
      <sheetData sheetId="8">
        <row r="75">
          <cell r="O75">
            <v>2154222.9412178565</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ТН_29.05.17"/>
      <sheetName val="ПЛАН 2018 (к РЭК+БП)"/>
      <sheetName val="потери( к РЭК+БП)"/>
      <sheetName val="потери( к РЭК+БП) (13.07)"/>
    </sheetNames>
    <sheetDataSet>
      <sheetData sheetId="0"/>
      <sheetData sheetId="1">
        <row r="18">
          <cell r="Q18">
            <v>40279.379999999997</v>
          </cell>
        </row>
        <row r="22">
          <cell r="Q22">
            <v>1748.125</v>
          </cell>
        </row>
      </sheetData>
      <sheetData sheetId="2"/>
      <sheetData sheetId="3"/>
    </sheetDataSet>
  </externalBook>
</externalLink>
</file>

<file path=xl/revisions/_rels/revisionHeaders.xml.rels><?xml version="1.0" encoding="UTF-8" standalone="yes"?>
<Relationships xmlns="http://schemas.openxmlformats.org/package/2006/relationships"><Relationship Id="rId31"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630D956-62F8-4222-9A64-7B86F9D77C4A}" diskRevisions="1" revisionId="245" version="24">
  <header guid="{C630D956-62F8-4222-9A64-7B86F9D77C4A}" dateTime="2017-11-22T16:26:58" maxSheetId="4" userName="Багинов Александр Валерианович" r:id="rId31" minRId="245">
    <sheetIdMap count="3">
      <sheetId val="1"/>
      <sheetId val="2"/>
      <sheetId val="3"/>
    </sheetIdMap>
  </header>
</header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 sId="3">
    <oc r="B24" t="inlineStr">
      <is>
        <t xml:space="preserve">  (подпись)    </t>
      </is>
    </oc>
    <nc r="B24" t="inlineStr">
      <is>
        <t xml:space="preserve">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zoomScale="85" zoomScaleNormal="85" workbookViewId="0">
      <selection activeCell="B51" sqref="B51:C51"/>
    </sheetView>
  </sheetViews>
  <sheetFormatPr defaultRowHeight="15" x14ac:dyDescent="0.25"/>
  <cols>
    <col min="2" max="2" width="50.140625" customWidth="1"/>
    <col min="3" max="3" width="11.5703125" bestFit="1" customWidth="1"/>
    <col min="4" max="4" width="18" customWidth="1"/>
    <col min="5" max="5" width="23.7109375" bestFit="1" customWidth="1"/>
    <col min="6" max="8" width="11.7109375" bestFit="1" customWidth="1"/>
    <col min="17" max="17" width="9.85546875" bestFit="1" customWidth="1"/>
  </cols>
  <sheetData>
    <row r="1" spans="1:19" ht="24" customHeight="1" x14ac:dyDescent="0.25">
      <c r="A1" s="1"/>
      <c r="B1" s="1"/>
      <c r="C1" s="1"/>
      <c r="D1" s="1"/>
      <c r="E1" s="1"/>
      <c r="F1" s="185"/>
      <c r="G1" s="185"/>
      <c r="H1" s="185"/>
    </row>
    <row r="2" spans="1:19" x14ac:dyDescent="0.25">
      <c r="A2" s="188" t="s">
        <v>90</v>
      </c>
      <c r="B2" s="188"/>
      <c r="C2" s="188"/>
      <c r="D2" s="188"/>
      <c r="E2" s="188"/>
      <c r="F2" s="188"/>
      <c r="G2" s="188"/>
      <c r="H2" s="188"/>
    </row>
    <row r="3" spans="1:19" ht="15.75" thickBot="1" x14ac:dyDescent="0.3">
      <c r="A3" s="1"/>
      <c r="B3" s="1"/>
      <c r="C3" s="1"/>
      <c r="D3" s="1"/>
      <c r="E3" s="1"/>
      <c r="F3" s="1"/>
      <c r="G3" s="1"/>
      <c r="H3" s="1"/>
    </row>
    <row r="4" spans="1:19" ht="41.25" customHeight="1" thickBot="1" x14ac:dyDescent="0.3">
      <c r="A4" s="40" t="s">
        <v>0</v>
      </c>
      <c r="B4" s="38" t="s">
        <v>1</v>
      </c>
      <c r="C4" s="41" t="s">
        <v>2</v>
      </c>
      <c r="D4" s="39" t="s">
        <v>141</v>
      </c>
      <c r="E4" s="36" t="s">
        <v>137</v>
      </c>
      <c r="F4" s="36" t="s">
        <v>87</v>
      </c>
      <c r="G4" s="36" t="s">
        <v>88</v>
      </c>
      <c r="H4" s="36" t="s">
        <v>132</v>
      </c>
      <c r="I4" s="1"/>
      <c r="J4" s="1"/>
      <c r="K4" s="1"/>
    </row>
    <row r="5" spans="1:19" ht="12.75" customHeight="1" thickBot="1" x14ac:dyDescent="0.3">
      <c r="A5" s="40">
        <v>1</v>
      </c>
      <c r="B5" s="60">
        <v>2</v>
      </c>
      <c r="C5" s="40">
        <v>3</v>
      </c>
      <c r="D5" s="37">
        <v>4</v>
      </c>
      <c r="E5" s="38">
        <v>5</v>
      </c>
      <c r="F5" s="38">
        <v>6</v>
      </c>
      <c r="G5" s="38">
        <v>7</v>
      </c>
      <c r="H5" s="38">
        <v>8</v>
      </c>
      <c r="I5" s="1"/>
      <c r="J5" s="1"/>
      <c r="K5" s="1"/>
    </row>
    <row r="6" spans="1:19" ht="22.5" customHeight="1" x14ac:dyDescent="0.25">
      <c r="A6" s="42" t="s">
        <v>5</v>
      </c>
      <c r="B6" s="43" t="s">
        <v>26</v>
      </c>
      <c r="C6" s="61" t="s">
        <v>27</v>
      </c>
      <c r="D6" s="108">
        <v>25307.55</v>
      </c>
      <c r="E6" s="108">
        <v>25185.67</v>
      </c>
      <c r="F6" s="108">
        <v>25469.05</v>
      </c>
      <c r="G6" s="108">
        <v>25469.05</v>
      </c>
      <c r="H6" s="108">
        <v>25469.05</v>
      </c>
      <c r="I6" s="1" t="s">
        <v>143</v>
      </c>
      <c r="J6" s="1"/>
      <c r="K6" s="1"/>
    </row>
    <row r="7" spans="1:19" ht="22.5" customHeight="1" x14ac:dyDescent="0.25">
      <c r="A7" s="33" t="s">
        <v>8</v>
      </c>
      <c r="B7" s="19" t="s">
        <v>89</v>
      </c>
      <c r="C7" s="56" t="s">
        <v>3</v>
      </c>
      <c r="D7" s="109">
        <f>'[1]2016 коррект'!$P$178+'[1]2016 коррект'!$P$120</f>
        <v>2131325.5380000002</v>
      </c>
      <c r="E7" s="110">
        <f>'[2]баланс 2017'!$O$59+'[3]ПЛАН 2017 (к РЭК+БП)'!$Q$18</f>
        <v>2130471.1169876331</v>
      </c>
      <c r="F7" s="110">
        <f>'[4]баланс 2018'!$O$75+'[5]ПЛАН 2018 (к РЭК+БП)'!$Q$18</f>
        <v>2212134.9663741556</v>
      </c>
      <c r="G7" s="110">
        <f>'[4]баланс 2018'!$O$75+'[5]ПЛАН 2018 (к РЭК+БП)'!$Q$18</f>
        <v>2212134.9663741556</v>
      </c>
      <c r="H7" s="110">
        <f>'[4]баланс 2018'!$O$75+'[5]ПЛАН 2018 (к РЭК+БП)'!$Q$18</f>
        <v>2212134.9663741556</v>
      </c>
      <c r="I7" s="104" t="s">
        <v>140</v>
      </c>
      <c r="J7" s="1"/>
      <c r="K7" s="1"/>
      <c r="Q7" s="74"/>
      <c r="R7" s="74"/>
      <c r="S7" s="74"/>
    </row>
    <row r="8" spans="1:19" s="69" customFormat="1" ht="22.5" customHeight="1" x14ac:dyDescent="0.25">
      <c r="A8" s="65" t="s">
        <v>15</v>
      </c>
      <c r="B8" s="66" t="s">
        <v>28</v>
      </c>
      <c r="C8" s="67"/>
      <c r="D8" s="67"/>
      <c r="E8" s="67"/>
      <c r="F8" s="67"/>
      <c r="G8" s="67"/>
      <c r="H8" s="67"/>
      <c r="I8" s="68"/>
      <c r="J8" s="68"/>
      <c r="K8" s="68"/>
    </row>
    <row r="9" spans="1:19" ht="22.5" customHeight="1" x14ac:dyDescent="0.25">
      <c r="A9" s="182" t="s">
        <v>98</v>
      </c>
      <c r="B9" s="179" t="s">
        <v>72</v>
      </c>
      <c r="C9" s="56" t="s">
        <v>3</v>
      </c>
      <c r="D9" s="110">
        <f>'[1]2016 коррект'!$P$189+'[1]2016 коррект'!$P$131</f>
        <v>155464.86900000001</v>
      </c>
      <c r="E9" s="110">
        <f>'[2]баланс 2017'!$O$65+'[3]ПЛАН 2017 (к РЭК+БП)'!$Q$22</f>
        <v>156311.20951465471</v>
      </c>
      <c r="F9" s="110">
        <f>'[4]баланс 2018'!$O$80+'[5]ПЛАН 2018 (к РЭК+БП)'!$Q$22-'Приложение 5'!L8-'Приложение 5'!L17</f>
        <v>162100.14511635847</v>
      </c>
      <c r="G9" s="110">
        <f>G7/100*F10-'Приложение 5'!R8-'Приложение 5'!R17</f>
        <v>161917.1817469729</v>
      </c>
      <c r="H9" s="110">
        <f>G10*H7/100-'Приложение 5'!X8-'Приложение 5'!X17</f>
        <v>161734.21837758733</v>
      </c>
      <c r="I9" s="104" t="s">
        <v>140</v>
      </c>
      <c r="J9" s="1"/>
      <c r="K9" s="1"/>
      <c r="L9" s="74"/>
    </row>
    <row r="10" spans="1:19" ht="22.5" customHeight="1" x14ac:dyDescent="0.25">
      <c r="A10" s="184"/>
      <c r="B10" s="181"/>
      <c r="C10" s="56" t="s">
        <v>4</v>
      </c>
      <c r="D10" s="67">
        <v>7.47</v>
      </c>
      <c r="E10" s="67">
        <f>E9/E7*100</f>
        <v>7.3369316424092155</v>
      </c>
      <c r="F10" s="67">
        <f>F9/F7*100</f>
        <v>7.3277692175379325</v>
      </c>
      <c r="G10" s="67">
        <f>G9/G7*100</f>
        <v>7.3194983221284424</v>
      </c>
      <c r="H10" s="67">
        <f>H9/H7*100</f>
        <v>7.3112274267189523</v>
      </c>
      <c r="I10" s="1" t="s">
        <v>142</v>
      </c>
      <c r="J10" s="1"/>
      <c r="K10" s="1"/>
    </row>
    <row r="11" spans="1:19" s="69" customFormat="1" ht="22.5" customHeight="1" x14ac:dyDescent="0.25">
      <c r="A11" s="65" t="s">
        <v>102</v>
      </c>
      <c r="B11" s="66" t="s">
        <v>29</v>
      </c>
      <c r="C11" s="67"/>
      <c r="D11" s="67"/>
      <c r="E11" s="67"/>
      <c r="F11" s="67"/>
      <c r="G11" s="67"/>
      <c r="H11" s="67"/>
      <c r="I11" s="68"/>
      <c r="J11" s="68"/>
      <c r="K11" s="68"/>
    </row>
    <row r="12" spans="1:19" ht="22.5" customHeight="1" x14ac:dyDescent="0.25">
      <c r="A12" s="182"/>
      <c r="B12" s="179" t="s">
        <v>7</v>
      </c>
      <c r="C12" s="56" t="s">
        <v>3</v>
      </c>
      <c r="D12" s="110">
        <v>10675.429913333333</v>
      </c>
      <c r="E12" s="111">
        <v>10622.32</v>
      </c>
      <c r="F12" s="111">
        <f>E12-'Приложение 5'!L10</f>
        <v>10620.210880000001</v>
      </c>
      <c r="G12" s="111">
        <f>F12-'Приложение 5'!R10</f>
        <v>10618.101760000001</v>
      </c>
      <c r="H12" s="111">
        <f>G12-'Приложение 5'!X10</f>
        <v>10615.992640000002</v>
      </c>
      <c r="I12" s="1"/>
      <c r="J12" s="1"/>
      <c r="K12" s="1"/>
    </row>
    <row r="13" spans="1:19" ht="22.5" customHeight="1" x14ac:dyDescent="0.25">
      <c r="A13" s="183"/>
      <c r="B13" s="180"/>
      <c r="C13" s="56" t="s">
        <v>6</v>
      </c>
      <c r="D13" s="67">
        <f>D12/D6*1000</f>
        <v>421.82787007566253</v>
      </c>
      <c r="E13" s="67">
        <f>E12/E6*1000</f>
        <v>421.76046934625924</v>
      </c>
      <c r="F13" s="67">
        <f>F12/F6*1000</f>
        <v>416.98496331822355</v>
      </c>
      <c r="G13" s="67">
        <f>G12/G6*1000</f>
        <v>416.90215222004758</v>
      </c>
      <c r="H13" s="67">
        <f>H12/H6*1000</f>
        <v>416.8193411218715</v>
      </c>
      <c r="I13" s="1"/>
      <c r="J13" s="1"/>
      <c r="K13" s="1"/>
    </row>
    <row r="14" spans="1:19" ht="22.5" customHeight="1" x14ac:dyDescent="0.25">
      <c r="A14" s="184"/>
      <c r="B14" s="181"/>
      <c r="C14" s="56" t="s">
        <v>4</v>
      </c>
      <c r="D14" s="67">
        <v>0.51600000000000001</v>
      </c>
      <c r="E14" s="67">
        <f>E12/E7*100</f>
        <v>0.49859019046544817</v>
      </c>
      <c r="F14" s="67">
        <f>F12/F7*100</f>
        <v>0.48008873967609994</v>
      </c>
      <c r="G14" s="67">
        <f>G12/G7*100</f>
        <v>0.47999339648809103</v>
      </c>
      <c r="H14" s="67">
        <f>H12/H7*100</f>
        <v>0.47989805330008228</v>
      </c>
      <c r="I14" s="1"/>
      <c r="J14" s="1"/>
      <c r="K14" s="1"/>
    </row>
    <row r="15" spans="1:19" s="69" customFormat="1" ht="41.25" customHeight="1" x14ac:dyDescent="0.25">
      <c r="A15" s="65" t="s">
        <v>16</v>
      </c>
      <c r="B15" s="66" t="s">
        <v>83</v>
      </c>
      <c r="C15" s="67"/>
      <c r="D15" s="67"/>
      <c r="E15" s="67"/>
      <c r="F15" s="67"/>
      <c r="G15" s="67"/>
      <c r="H15" s="67"/>
      <c r="I15" s="68"/>
      <c r="J15" s="68"/>
      <c r="K15" s="68"/>
    </row>
    <row r="16" spans="1:19" ht="22.5" customHeight="1" x14ac:dyDescent="0.25">
      <c r="A16" s="33" t="s">
        <v>19</v>
      </c>
      <c r="B16" s="19" t="s">
        <v>9</v>
      </c>
      <c r="C16" s="56" t="s">
        <v>3</v>
      </c>
      <c r="D16" s="110">
        <v>1139.604</v>
      </c>
      <c r="E16" s="110">
        <v>1139.604</v>
      </c>
      <c r="F16" s="110">
        <f>E16-'Приложение 5'!L18</f>
        <v>1065.904</v>
      </c>
      <c r="G16" s="111">
        <f>F16-'Приложение 5'!R18</f>
        <v>992.10400000000004</v>
      </c>
      <c r="H16" s="111">
        <f>G16-'Приложение 5'!X18</f>
        <v>926.50400000000002</v>
      </c>
      <c r="I16" s="104" t="s">
        <v>138</v>
      </c>
      <c r="J16" s="1"/>
      <c r="K16" s="1"/>
    </row>
    <row r="17" spans="1:11" ht="25.5" x14ac:dyDescent="0.25">
      <c r="A17" s="33" t="s">
        <v>103</v>
      </c>
      <c r="B17" s="19" t="s">
        <v>104</v>
      </c>
      <c r="C17" s="56" t="s">
        <v>106</v>
      </c>
      <c r="D17" s="110">
        <v>2548.6999999999998</v>
      </c>
      <c r="E17" s="112">
        <v>2548.6999999999998</v>
      </c>
      <c r="F17" s="112">
        <v>2548.6999999999998</v>
      </c>
      <c r="G17" s="112">
        <v>2548.6999999999998</v>
      </c>
      <c r="H17" s="112">
        <v>2548.6999999999998</v>
      </c>
      <c r="I17" s="1"/>
      <c r="J17" s="1"/>
      <c r="K17" s="1"/>
    </row>
    <row r="18" spans="1:11" ht="41.25" customHeight="1" x14ac:dyDescent="0.25">
      <c r="A18" s="33" t="s">
        <v>105</v>
      </c>
      <c r="B18" s="19" t="s">
        <v>10</v>
      </c>
      <c r="C18" s="56" t="s">
        <v>97</v>
      </c>
      <c r="D18" s="57">
        <f>D16/I18</f>
        <v>0.44713147879311027</v>
      </c>
      <c r="E18" s="56">
        <f>E16/I18</f>
        <v>0.44713147879311027</v>
      </c>
      <c r="F18" s="56">
        <f>F16/I18</f>
        <v>0.41821477616039554</v>
      </c>
      <c r="G18" s="56">
        <f>G16/I18</f>
        <v>0.38925883783889831</v>
      </c>
      <c r="H18" s="56">
        <f>H16/I18</f>
        <v>0.36352022599756745</v>
      </c>
      <c r="I18" s="58">
        <v>2548.6999999999998</v>
      </c>
      <c r="J18" s="1"/>
      <c r="K18" s="1"/>
    </row>
    <row r="19" spans="1:11" ht="22.5" customHeight="1" x14ac:dyDescent="0.25">
      <c r="A19" s="33" t="s">
        <v>23</v>
      </c>
      <c r="B19" s="19" t="s">
        <v>11</v>
      </c>
      <c r="C19" s="56" t="s">
        <v>12</v>
      </c>
      <c r="D19" s="56"/>
      <c r="E19" s="56"/>
      <c r="F19" s="56"/>
      <c r="G19" s="56"/>
      <c r="H19" s="56"/>
      <c r="I19" s="1"/>
      <c r="J19" s="1"/>
      <c r="K19" s="1"/>
    </row>
    <row r="20" spans="1:11" ht="25.5" x14ac:dyDescent="0.25">
      <c r="A20" s="33" t="s">
        <v>108</v>
      </c>
      <c r="B20" s="19" t="s">
        <v>107</v>
      </c>
      <c r="C20" s="56" t="s">
        <v>46</v>
      </c>
      <c r="D20" s="56"/>
      <c r="E20" s="72" t="s">
        <v>91</v>
      </c>
      <c r="F20" s="72" t="s">
        <v>91</v>
      </c>
      <c r="G20" s="72" t="s">
        <v>91</v>
      </c>
      <c r="H20" s="72" t="s">
        <v>91</v>
      </c>
      <c r="I20" s="1"/>
      <c r="J20" s="1"/>
      <c r="K20" s="1"/>
    </row>
    <row r="21" spans="1:11" ht="38.25" customHeight="1" x14ac:dyDescent="0.25">
      <c r="A21" s="33" t="s">
        <v>109</v>
      </c>
      <c r="B21" s="19" t="s">
        <v>85</v>
      </c>
      <c r="C21" s="56" t="s">
        <v>84</v>
      </c>
      <c r="D21" s="56"/>
      <c r="E21" s="56" t="s">
        <v>91</v>
      </c>
      <c r="F21" s="56" t="s">
        <v>91</v>
      </c>
      <c r="G21" s="56" t="s">
        <v>91</v>
      </c>
      <c r="H21" s="56" t="s">
        <v>91</v>
      </c>
      <c r="I21" s="1"/>
      <c r="J21" s="1"/>
      <c r="K21" s="1"/>
    </row>
    <row r="22" spans="1:11" ht="22.5" customHeight="1" x14ac:dyDescent="0.25">
      <c r="A22" s="33" t="s">
        <v>24</v>
      </c>
      <c r="B22" s="19" t="s">
        <v>13</v>
      </c>
      <c r="C22" s="56" t="s">
        <v>46</v>
      </c>
      <c r="D22" s="56"/>
      <c r="E22" s="56"/>
      <c r="F22" s="56"/>
      <c r="G22" s="56"/>
      <c r="H22" s="56"/>
      <c r="I22" s="1"/>
      <c r="J22" s="1"/>
      <c r="K22" s="1"/>
    </row>
    <row r="23" spans="1:11" ht="22.5" customHeight="1" x14ac:dyDescent="0.25">
      <c r="A23" s="33" t="s">
        <v>25</v>
      </c>
      <c r="B23" s="19" t="s">
        <v>14</v>
      </c>
      <c r="C23" s="56" t="s">
        <v>30</v>
      </c>
      <c r="D23" s="56"/>
      <c r="E23" s="56" t="s">
        <v>91</v>
      </c>
      <c r="F23" s="56" t="s">
        <v>91</v>
      </c>
      <c r="G23" s="56" t="s">
        <v>91</v>
      </c>
      <c r="H23" s="56" t="s">
        <v>91</v>
      </c>
      <c r="I23" s="1"/>
      <c r="J23" s="1"/>
      <c r="K23" s="1"/>
    </row>
    <row r="24" spans="1:11" ht="57.75" customHeight="1" x14ac:dyDescent="0.25">
      <c r="A24" s="33" t="s">
        <v>110</v>
      </c>
      <c r="B24" s="19" t="s">
        <v>17</v>
      </c>
      <c r="C24" s="56" t="s">
        <v>44</v>
      </c>
      <c r="D24" s="56"/>
      <c r="E24" s="56" t="s">
        <v>91</v>
      </c>
      <c r="F24" s="56" t="s">
        <v>91</v>
      </c>
      <c r="G24" s="56" t="s">
        <v>91</v>
      </c>
      <c r="H24" s="56" t="s">
        <v>91</v>
      </c>
      <c r="I24" s="1"/>
      <c r="J24" s="1"/>
      <c r="K24" s="1"/>
    </row>
    <row r="25" spans="1:11" s="69" customFormat="1" ht="41.25" customHeight="1" x14ac:dyDescent="0.25">
      <c r="A25" s="65" t="s">
        <v>111</v>
      </c>
      <c r="B25" s="66" t="s">
        <v>18</v>
      </c>
      <c r="C25" s="67"/>
      <c r="D25" s="67"/>
      <c r="E25" s="67"/>
      <c r="F25" s="67"/>
      <c r="G25" s="67"/>
      <c r="H25" s="67"/>
      <c r="I25" s="68"/>
      <c r="J25" s="68"/>
      <c r="K25" s="68"/>
    </row>
    <row r="26" spans="1:11" s="69" customFormat="1" ht="22.5" customHeight="1" x14ac:dyDescent="0.25">
      <c r="A26" s="65" t="s">
        <v>112</v>
      </c>
      <c r="B26" s="66" t="s">
        <v>9</v>
      </c>
      <c r="C26" s="67"/>
      <c r="D26" s="67"/>
      <c r="E26" s="67"/>
      <c r="F26" s="67"/>
      <c r="G26" s="67"/>
      <c r="H26" s="67"/>
      <c r="I26" s="68"/>
      <c r="J26" s="68"/>
      <c r="K26" s="68"/>
    </row>
    <row r="27" spans="1:11" ht="24.75" customHeight="1" x14ac:dyDescent="0.25">
      <c r="A27" s="33" t="s">
        <v>113</v>
      </c>
      <c r="B27" s="19" t="s">
        <v>20</v>
      </c>
      <c r="C27" s="56" t="s">
        <v>45</v>
      </c>
      <c r="D27" s="166">
        <f>E27</f>
        <v>89</v>
      </c>
      <c r="E27" s="166">
        <v>89</v>
      </c>
      <c r="F27" s="166">
        <f>E27</f>
        <v>89</v>
      </c>
      <c r="G27" s="166">
        <f>E27</f>
        <v>89</v>
      </c>
      <c r="H27" s="166">
        <f>E27</f>
        <v>89</v>
      </c>
      <c r="I27" s="104" t="s">
        <v>139</v>
      </c>
      <c r="J27" s="1"/>
      <c r="K27" s="1"/>
    </row>
    <row r="28" spans="1:11" ht="22.5" customHeight="1" x14ac:dyDescent="0.25">
      <c r="A28" s="33" t="s">
        <v>114</v>
      </c>
      <c r="B28" s="19" t="s">
        <v>21</v>
      </c>
      <c r="C28" s="56" t="s">
        <v>45</v>
      </c>
      <c r="D28" s="166">
        <f>E28</f>
        <v>89</v>
      </c>
      <c r="E28" s="166">
        <v>89</v>
      </c>
      <c r="F28" s="166">
        <f>E28</f>
        <v>89</v>
      </c>
      <c r="G28" s="166">
        <f>E28</f>
        <v>89</v>
      </c>
      <c r="H28" s="166">
        <f>E28</f>
        <v>89</v>
      </c>
      <c r="I28" s="1"/>
      <c r="J28" s="1"/>
      <c r="K28" s="1"/>
    </row>
    <row r="29" spans="1:11" ht="22.5" customHeight="1" x14ac:dyDescent="0.25">
      <c r="A29" s="33" t="s">
        <v>115</v>
      </c>
      <c r="B29" s="19" t="s">
        <v>22</v>
      </c>
      <c r="C29" s="56" t="s">
        <v>45</v>
      </c>
      <c r="D29" s="56">
        <v>0</v>
      </c>
      <c r="E29" s="56">
        <v>0</v>
      </c>
      <c r="F29" s="56">
        <v>0</v>
      </c>
      <c r="G29" s="56">
        <v>0</v>
      </c>
      <c r="H29" s="56">
        <v>0</v>
      </c>
      <c r="I29" s="1"/>
      <c r="J29" s="1"/>
      <c r="K29" s="1"/>
    </row>
    <row r="30" spans="1:11" ht="22.5" customHeight="1" x14ac:dyDescent="0.25">
      <c r="A30" s="33" t="s">
        <v>116</v>
      </c>
      <c r="B30" s="19" t="s">
        <v>11</v>
      </c>
      <c r="C30" s="56"/>
      <c r="D30" s="56"/>
      <c r="E30" s="56"/>
      <c r="F30" s="56"/>
      <c r="G30" s="56"/>
      <c r="H30" s="56"/>
      <c r="I30" s="1"/>
      <c r="J30" s="1"/>
      <c r="K30" s="1"/>
    </row>
    <row r="31" spans="1:11" ht="27.75" customHeight="1" x14ac:dyDescent="0.25">
      <c r="A31" s="33" t="s">
        <v>117</v>
      </c>
      <c r="B31" s="19" t="s">
        <v>20</v>
      </c>
      <c r="C31" s="56" t="s">
        <v>45</v>
      </c>
      <c r="D31" s="56"/>
      <c r="E31" s="56">
        <v>0</v>
      </c>
      <c r="F31" s="56">
        <v>0</v>
      </c>
      <c r="G31" s="56">
        <v>0</v>
      </c>
      <c r="H31" s="56">
        <v>0</v>
      </c>
      <c r="I31" s="1"/>
      <c r="J31" s="1"/>
      <c r="K31" s="1"/>
    </row>
    <row r="32" spans="1:11" ht="22.5" customHeight="1" x14ac:dyDescent="0.25">
      <c r="A32" s="33" t="s">
        <v>118</v>
      </c>
      <c r="B32" s="19" t="s">
        <v>21</v>
      </c>
      <c r="C32" s="56" t="s">
        <v>45</v>
      </c>
      <c r="D32" s="56"/>
      <c r="E32" s="56">
        <v>0</v>
      </c>
      <c r="F32" s="56">
        <v>0</v>
      </c>
      <c r="G32" s="56">
        <v>0</v>
      </c>
      <c r="H32" s="56">
        <v>0</v>
      </c>
      <c r="I32" s="1"/>
      <c r="J32" s="1"/>
      <c r="K32" s="1"/>
    </row>
    <row r="33" spans="1:11" ht="22.5" customHeight="1" x14ac:dyDescent="0.25">
      <c r="A33" s="33" t="s">
        <v>119</v>
      </c>
      <c r="B33" s="19" t="s">
        <v>22</v>
      </c>
      <c r="C33" s="56" t="s">
        <v>45</v>
      </c>
      <c r="D33" s="56"/>
      <c r="E33" s="56">
        <v>0</v>
      </c>
      <c r="F33" s="56">
        <v>0</v>
      </c>
      <c r="G33" s="56">
        <v>0</v>
      </c>
      <c r="H33" s="56">
        <v>0</v>
      </c>
      <c r="I33" s="1"/>
      <c r="J33" s="1"/>
      <c r="K33" s="1"/>
    </row>
    <row r="34" spans="1:11" ht="22.5" customHeight="1" x14ac:dyDescent="0.25">
      <c r="A34" s="73" t="s">
        <v>120</v>
      </c>
      <c r="B34" s="19" t="s">
        <v>13</v>
      </c>
      <c r="C34" s="56"/>
      <c r="D34" s="56"/>
      <c r="E34" s="56"/>
      <c r="F34" s="56"/>
      <c r="G34" s="56"/>
      <c r="H34" s="56"/>
      <c r="I34" s="1"/>
      <c r="J34" s="1"/>
      <c r="K34" s="1"/>
    </row>
    <row r="35" spans="1:11" ht="26.25" customHeight="1" x14ac:dyDescent="0.25">
      <c r="A35" s="33" t="s">
        <v>121</v>
      </c>
      <c r="B35" s="19" t="s">
        <v>20</v>
      </c>
      <c r="C35" s="56" t="s">
        <v>45</v>
      </c>
      <c r="D35" s="56"/>
      <c r="E35" s="56">
        <v>57</v>
      </c>
      <c r="F35" s="56">
        <v>57</v>
      </c>
      <c r="G35" s="56">
        <v>57</v>
      </c>
      <c r="H35" s="56">
        <v>57</v>
      </c>
      <c r="I35" s="1"/>
      <c r="J35" s="1"/>
      <c r="K35" s="1"/>
    </row>
    <row r="36" spans="1:11" ht="22.5" customHeight="1" x14ac:dyDescent="0.25">
      <c r="A36" s="33" t="s">
        <v>122</v>
      </c>
      <c r="B36" s="19" t="s">
        <v>21</v>
      </c>
      <c r="C36" s="56" t="s">
        <v>45</v>
      </c>
      <c r="D36" s="56"/>
      <c r="E36" s="56">
        <v>57</v>
      </c>
      <c r="F36" s="56">
        <v>57</v>
      </c>
      <c r="G36" s="56">
        <v>57</v>
      </c>
      <c r="H36" s="56">
        <v>57</v>
      </c>
      <c r="I36" s="1"/>
      <c r="J36" s="1"/>
      <c r="K36" s="1"/>
    </row>
    <row r="37" spans="1:11" ht="22.5" customHeight="1" x14ac:dyDescent="0.25">
      <c r="A37" s="33" t="s">
        <v>123</v>
      </c>
      <c r="B37" s="19" t="s">
        <v>22</v>
      </c>
      <c r="C37" s="56" t="s">
        <v>45</v>
      </c>
      <c r="D37" s="56"/>
      <c r="E37" s="56">
        <v>0</v>
      </c>
      <c r="F37" s="56">
        <v>0</v>
      </c>
      <c r="G37" s="56">
        <v>0</v>
      </c>
      <c r="H37" s="56">
        <v>0</v>
      </c>
      <c r="I37" s="1"/>
      <c r="J37" s="1"/>
      <c r="K37" s="1"/>
    </row>
    <row r="38" spans="1:11" ht="22.5" customHeight="1" x14ac:dyDescent="0.25">
      <c r="A38" s="33" t="s">
        <v>124</v>
      </c>
      <c r="B38" s="19" t="s">
        <v>14</v>
      </c>
      <c r="C38" s="56"/>
      <c r="D38" s="56"/>
      <c r="E38" s="56"/>
      <c r="F38" s="56"/>
      <c r="G38" s="56"/>
      <c r="H38" s="56"/>
      <c r="I38" s="1"/>
      <c r="J38" s="1"/>
      <c r="K38" s="1"/>
    </row>
    <row r="39" spans="1:11" ht="26.25" customHeight="1" x14ac:dyDescent="0.25">
      <c r="A39" s="33" t="s">
        <v>125</v>
      </c>
      <c r="B39" s="19" t="s">
        <v>20</v>
      </c>
      <c r="C39" s="56" t="s">
        <v>45</v>
      </c>
      <c r="D39" s="56"/>
      <c r="E39" s="56">
        <v>4</v>
      </c>
      <c r="F39" s="56">
        <v>4</v>
      </c>
      <c r="G39" s="56">
        <v>4</v>
      </c>
      <c r="H39" s="56">
        <v>4</v>
      </c>
      <c r="I39" s="1"/>
      <c r="J39" s="1"/>
      <c r="K39" s="1"/>
    </row>
    <row r="40" spans="1:11" ht="22.5" customHeight="1" x14ac:dyDescent="0.25">
      <c r="A40" s="33" t="s">
        <v>126</v>
      </c>
      <c r="B40" s="19" t="s">
        <v>21</v>
      </c>
      <c r="C40" s="56" t="s">
        <v>45</v>
      </c>
      <c r="D40" s="56"/>
      <c r="E40" s="56">
        <v>4</v>
      </c>
      <c r="F40" s="56">
        <v>4</v>
      </c>
      <c r="G40" s="56">
        <v>4</v>
      </c>
      <c r="H40" s="56">
        <v>4</v>
      </c>
      <c r="I40" s="1"/>
      <c r="J40" s="1"/>
      <c r="K40" s="1"/>
    </row>
    <row r="41" spans="1:11" ht="22.5" customHeight="1" thickBot="1" x14ac:dyDescent="0.3">
      <c r="A41" s="34" t="s">
        <v>127</v>
      </c>
      <c r="B41" s="35" t="s">
        <v>22</v>
      </c>
      <c r="C41" s="81" t="s">
        <v>45</v>
      </c>
      <c r="D41" s="81"/>
      <c r="E41" s="81">
        <v>0</v>
      </c>
      <c r="F41" s="81">
        <v>0</v>
      </c>
      <c r="G41" s="81">
        <v>0</v>
      </c>
      <c r="H41" s="81">
        <v>0</v>
      </c>
      <c r="I41" s="1"/>
      <c r="J41" s="1"/>
      <c r="K41" s="1"/>
    </row>
    <row r="42" spans="1:11" ht="18" customHeight="1" x14ac:dyDescent="0.25">
      <c r="A42" s="1"/>
      <c r="B42" s="187"/>
      <c r="C42" s="187"/>
      <c r="D42" s="187"/>
      <c r="E42" s="187"/>
      <c r="F42" s="1"/>
      <c r="G42" s="1"/>
      <c r="H42" s="1"/>
      <c r="I42" s="1"/>
      <c r="J42" s="1"/>
      <c r="K42" s="1"/>
    </row>
    <row r="43" spans="1:11" x14ac:dyDescent="0.25">
      <c r="A43" s="1"/>
      <c r="B43" s="77" t="s">
        <v>150</v>
      </c>
      <c r="C43" s="77"/>
      <c r="D43" s="77"/>
      <c r="E43" s="13"/>
      <c r="F43" s="12"/>
      <c r="G43" s="12"/>
      <c r="H43" s="12"/>
      <c r="I43" s="1"/>
      <c r="J43" s="1"/>
      <c r="K43" s="1"/>
    </row>
    <row r="44" spans="1:11" ht="15.75" x14ac:dyDescent="0.25">
      <c r="A44" s="1"/>
      <c r="B44" s="76" t="s">
        <v>151</v>
      </c>
      <c r="C44" s="76"/>
      <c r="D44" s="76"/>
      <c r="E44" s="14"/>
      <c r="F44" s="15"/>
      <c r="G44" s="15"/>
      <c r="H44" s="15"/>
      <c r="I44" s="1"/>
      <c r="J44" s="1"/>
      <c r="K44" s="1"/>
    </row>
    <row r="45" spans="1:11" x14ac:dyDescent="0.25">
      <c r="A45" s="1"/>
      <c r="B45" s="186"/>
      <c r="C45" s="186"/>
      <c r="D45" s="54"/>
      <c r="E45" s="12"/>
      <c r="F45" s="12"/>
      <c r="G45" s="12"/>
      <c r="H45" s="12"/>
      <c r="I45" s="1"/>
      <c r="J45" s="1"/>
      <c r="K45" s="1"/>
    </row>
    <row r="46" spans="1:11" ht="15.75" x14ac:dyDescent="0.25">
      <c r="A46" s="1"/>
      <c r="B46" s="76" t="s">
        <v>152</v>
      </c>
      <c r="C46" s="76"/>
      <c r="D46" s="76"/>
      <c r="E46" s="14"/>
      <c r="F46" s="15"/>
      <c r="G46" s="15"/>
      <c r="H46" s="15"/>
      <c r="I46" s="1"/>
      <c r="J46" s="1"/>
      <c r="K46" s="1"/>
    </row>
    <row r="47" spans="1:11" x14ac:dyDescent="0.25">
      <c r="A47" s="1"/>
      <c r="B47" s="75"/>
      <c r="C47" s="76"/>
      <c r="D47" s="77"/>
      <c r="E47" s="13"/>
      <c r="F47" s="12"/>
      <c r="G47" s="12"/>
      <c r="H47" s="12"/>
      <c r="I47" s="1"/>
      <c r="J47" s="1"/>
      <c r="K47" s="1"/>
    </row>
    <row r="48" spans="1:11" ht="15.75" x14ac:dyDescent="0.25">
      <c r="A48" s="1"/>
      <c r="B48" s="178"/>
      <c r="C48" s="178"/>
      <c r="D48" s="55"/>
      <c r="E48" s="14"/>
      <c r="F48" s="15"/>
      <c r="G48" s="15"/>
      <c r="H48" s="15"/>
      <c r="I48" s="1"/>
      <c r="J48" s="1"/>
      <c r="K48" s="1"/>
    </row>
    <row r="49" spans="1:11" x14ac:dyDescent="0.25">
      <c r="A49" s="1"/>
      <c r="B49" s="1"/>
      <c r="C49" s="1"/>
      <c r="D49" s="1"/>
      <c r="E49" s="1"/>
      <c r="F49" s="1"/>
      <c r="G49" s="1"/>
      <c r="H49" s="1"/>
      <c r="I49" s="1"/>
      <c r="J49" s="1"/>
      <c r="K49" s="1"/>
    </row>
    <row r="50" spans="1:11" x14ac:dyDescent="0.25">
      <c r="A50" s="1"/>
      <c r="B50" s="1"/>
      <c r="C50" s="1"/>
      <c r="D50" s="1"/>
      <c r="E50" s="1"/>
      <c r="F50" s="1"/>
      <c r="G50" s="1"/>
      <c r="H50" s="1"/>
      <c r="I50" s="1"/>
      <c r="J50" s="1"/>
      <c r="K50" s="1"/>
    </row>
  </sheetData>
  <customSheetViews>
    <customSheetView guid="{B342DF01-000E-41E5-A8B2-F646243A9B22}" scale="85" showPageBreaks="1">
      <selection activeCell="J20" sqref="J20"/>
    </customSheetView>
    <customSheetView guid="{C89516FD-A75F-408E-857B-AA36DCB80B27}" scale="85" showPageBreaks="1" fitToPage="1" printArea="1">
      <selection activeCell="J12" sqref="J12"/>
      <pageMargins left="0.7" right="0.7" top="0.75" bottom="0.75" header="0.3" footer="0.3"/>
      <pageSetup paperSize="9" scale="59" orientation="portrait" r:id="rId1"/>
    </customSheetView>
  </customSheetViews>
  <mergeCells count="9">
    <mergeCell ref="B48:C48"/>
    <mergeCell ref="B12:B14"/>
    <mergeCell ref="A12:A14"/>
    <mergeCell ref="F1:H1"/>
    <mergeCell ref="B45:C45"/>
    <mergeCell ref="B9:B10"/>
    <mergeCell ref="B42:E42"/>
    <mergeCell ref="A9:A10"/>
    <mergeCell ref="A2:H2"/>
  </mergeCells>
  <pageMargins left="0.7" right="0.7" top="0.75" bottom="0.75" header="0.3" footer="0.3"/>
  <pageSetup paperSize="9" scale="5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O30"/>
  <sheetViews>
    <sheetView view="pageBreakPreview" topLeftCell="A16" zoomScaleNormal="100" zoomScaleSheetLayoutView="100" workbookViewId="0">
      <selection activeCell="B31" sqref="B31"/>
    </sheetView>
  </sheetViews>
  <sheetFormatPr defaultRowHeight="12.75" x14ac:dyDescent="0.2"/>
  <cols>
    <col min="1" max="1" width="5.7109375" style="18" customWidth="1"/>
    <col min="2" max="2" width="53.85546875" style="18" customWidth="1"/>
    <col min="3" max="3" width="5.7109375" style="18" hidden="1" customWidth="1"/>
    <col min="4" max="4" width="7.28515625" style="18" hidden="1" customWidth="1"/>
    <col min="5" max="5" width="13.5703125" style="18" hidden="1" customWidth="1"/>
    <col min="6" max="6" width="8.5703125" style="18" hidden="1" customWidth="1"/>
    <col min="7" max="7" width="8.42578125" style="18" hidden="1" customWidth="1"/>
    <col min="8" max="8" width="7.85546875" style="18" hidden="1" customWidth="1"/>
    <col min="9" max="9" width="7.85546875" style="18" customWidth="1"/>
    <col min="10" max="10" width="9" style="18" customWidth="1"/>
    <col min="11" max="11" width="18.140625" style="18" customWidth="1"/>
    <col min="12" max="12" width="10" style="18" customWidth="1"/>
    <col min="13" max="13" width="8.85546875" style="18" customWidth="1"/>
    <col min="14" max="14" width="7.42578125" style="18" bestFit="1" customWidth="1"/>
    <col min="15" max="15" width="7.85546875" style="18" customWidth="1"/>
    <col min="16" max="16" width="8.7109375" style="18" customWidth="1"/>
    <col min="17" max="17" width="18.5703125" style="18" customWidth="1"/>
    <col min="18" max="18" width="10" style="18" customWidth="1"/>
    <col min="19" max="19" width="8.7109375" style="18" customWidth="1"/>
    <col min="20" max="21" width="7.85546875" style="18" customWidth="1"/>
    <col min="22" max="22" width="8.85546875" style="18" customWidth="1"/>
    <col min="23" max="23" width="19" style="18" customWidth="1"/>
    <col min="24" max="24" width="10" style="18" customWidth="1"/>
    <col min="25" max="25" width="8.42578125" style="18" customWidth="1"/>
    <col min="26" max="26" width="7.85546875" style="18" customWidth="1"/>
    <col min="27" max="27" width="7.85546875" style="18" hidden="1" customWidth="1"/>
    <col min="28" max="28" width="8.7109375" style="18" hidden="1" customWidth="1"/>
    <col min="29" max="29" width="13.42578125" style="18" hidden="1" customWidth="1"/>
    <col min="30" max="30" width="9.7109375" style="18" hidden="1" customWidth="1"/>
    <col min="31" max="31" width="9" style="18" hidden="1" customWidth="1"/>
    <col min="32" max="32" width="8" style="18" hidden="1" customWidth="1"/>
    <col min="33" max="33" width="7.85546875" style="18" hidden="1" customWidth="1"/>
    <col min="34" max="34" width="9" style="18" hidden="1" customWidth="1"/>
    <col min="35" max="35" width="13.5703125" style="18" hidden="1" customWidth="1"/>
    <col min="36" max="36" width="7.5703125" style="18" hidden="1" customWidth="1"/>
    <col min="37" max="37" width="8.7109375" style="18" hidden="1" customWidth="1"/>
    <col min="38" max="38" width="8" style="18" hidden="1" customWidth="1"/>
    <col min="39" max="41" width="9.140625" style="18" hidden="1" customWidth="1"/>
    <col min="42" max="51" width="9.140625" style="18" customWidth="1"/>
    <col min="52" max="117" width="9.140625" style="18"/>
    <col min="118" max="118" width="5.7109375" style="18" customWidth="1"/>
    <col min="119" max="119" width="53.85546875" style="18" customWidth="1"/>
    <col min="120" max="149" width="9" style="18" hidden="1" customWidth="1"/>
    <col min="150" max="150" width="5.7109375" style="18" bestFit="1" customWidth="1"/>
    <col min="151" max="151" width="7.28515625" style="18" bestFit="1" customWidth="1"/>
    <col min="152" max="152" width="8.5703125" style="18" bestFit="1" customWidth="1"/>
    <col min="153" max="153" width="8.42578125" style="18" bestFit="1" customWidth="1"/>
    <col min="154" max="154" width="7.85546875" style="18" bestFit="1" customWidth="1"/>
    <col min="155" max="184" width="9" style="18" hidden="1" customWidth="1"/>
    <col min="185" max="185" width="5.7109375" style="18" bestFit="1" customWidth="1"/>
    <col min="186" max="186" width="7.28515625" style="18" bestFit="1" customWidth="1"/>
    <col min="187" max="187" width="8.5703125" style="18" bestFit="1" customWidth="1"/>
    <col min="188" max="188" width="8.42578125" style="18" bestFit="1" customWidth="1"/>
    <col min="189" max="189" width="7.85546875" style="18" bestFit="1" customWidth="1"/>
    <col min="190" max="219" width="9" style="18" hidden="1" customWidth="1"/>
    <col min="220" max="220" width="5.7109375" style="18" bestFit="1" customWidth="1"/>
    <col min="221" max="221" width="7.28515625" style="18" bestFit="1" customWidth="1"/>
    <col min="222" max="222" width="8.5703125" style="18" bestFit="1" customWidth="1"/>
    <col min="223" max="223" width="8.42578125" style="18" bestFit="1" customWidth="1"/>
    <col min="224" max="224" width="7.85546875" style="18" bestFit="1" customWidth="1"/>
    <col min="225" max="254" width="9" style="18" hidden="1" customWidth="1"/>
    <col min="255" max="255" width="5.7109375" style="18" bestFit="1" customWidth="1"/>
    <col min="256" max="256" width="7.28515625" style="18" bestFit="1" customWidth="1"/>
    <col min="257" max="257" width="8.5703125" style="18" bestFit="1" customWidth="1"/>
    <col min="258" max="258" width="8.42578125" style="18" bestFit="1" customWidth="1"/>
    <col min="259" max="259" width="7.85546875" style="18" bestFit="1" customWidth="1"/>
    <col min="260" max="289" width="9" style="18" hidden="1" customWidth="1"/>
    <col min="290" max="290" width="5.7109375" style="18" bestFit="1" customWidth="1"/>
    <col min="291" max="291" width="7.28515625" style="18" bestFit="1" customWidth="1"/>
    <col min="292" max="292" width="8.5703125" style="18" bestFit="1" customWidth="1"/>
    <col min="293" max="293" width="8.42578125" style="18" bestFit="1" customWidth="1"/>
    <col min="294" max="294" width="7.85546875" style="18" bestFit="1" customWidth="1"/>
    <col min="295" max="373" width="9.140625" style="18"/>
    <col min="374" max="374" width="5.7109375" style="18" customWidth="1"/>
    <col min="375" max="375" width="53.85546875" style="18" customWidth="1"/>
    <col min="376" max="405" width="9" style="18" hidden="1" customWidth="1"/>
    <col min="406" max="406" width="5.7109375" style="18" bestFit="1" customWidth="1"/>
    <col min="407" max="407" width="7.28515625" style="18" bestFit="1" customWidth="1"/>
    <col min="408" max="408" width="8.5703125" style="18" bestFit="1" customWidth="1"/>
    <col min="409" max="409" width="8.42578125" style="18" bestFit="1" customWidth="1"/>
    <col min="410" max="410" width="7.85546875" style="18" bestFit="1" customWidth="1"/>
    <col min="411" max="440" width="9" style="18" hidden="1" customWidth="1"/>
    <col min="441" max="441" width="5.7109375" style="18" bestFit="1" customWidth="1"/>
    <col min="442" max="442" width="7.28515625" style="18" bestFit="1" customWidth="1"/>
    <col min="443" max="443" width="8.5703125" style="18" bestFit="1" customWidth="1"/>
    <col min="444" max="444" width="8.42578125" style="18" bestFit="1" customWidth="1"/>
    <col min="445" max="445" width="7.85546875" style="18" bestFit="1" customWidth="1"/>
    <col min="446" max="475" width="9" style="18" hidden="1" customWidth="1"/>
    <col min="476" max="476" width="5.7109375" style="18" bestFit="1" customWidth="1"/>
    <col min="477" max="477" width="7.28515625" style="18" bestFit="1" customWidth="1"/>
    <col min="478" max="478" width="8.5703125" style="18" bestFit="1" customWidth="1"/>
    <col min="479" max="479" width="8.42578125" style="18" bestFit="1" customWidth="1"/>
    <col min="480" max="480" width="7.85546875" style="18" bestFit="1" customWidth="1"/>
    <col min="481" max="510" width="9" style="18" hidden="1" customWidth="1"/>
    <col min="511" max="511" width="5.7109375" style="18" bestFit="1" customWidth="1"/>
    <col min="512" max="512" width="7.28515625" style="18" bestFit="1" customWidth="1"/>
    <col min="513" max="513" width="8.5703125" style="18" bestFit="1" customWidth="1"/>
    <col min="514" max="514" width="8.42578125" style="18" bestFit="1" customWidth="1"/>
    <col min="515" max="515" width="7.85546875" style="18" bestFit="1" customWidth="1"/>
    <col min="516" max="545" width="9" style="18" hidden="1" customWidth="1"/>
    <col min="546" max="546" width="5.7109375" style="18" bestFit="1" customWidth="1"/>
    <col min="547" max="547" width="7.28515625" style="18" bestFit="1" customWidth="1"/>
    <col min="548" max="548" width="8.5703125" style="18" bestFit="1" customWidth="1"/>
    <col min="549" max="549" width="8.42578125" style="18" bestFit="1" customWidth="1"/>
    <col min="550" max="550" width="7.85546875" style="18" bestFit="1" customWidth="1"/>
    <col min="551" max="629" width="9.140625" style="18"/>
    <col min="630" max="630" width="5.7109375" style="18" customWidth="1"/>
    <col min="631" max="631" width="53.85546875" style="18" customWidth="1"/>
    <col min="632" max="661" width="9" style="18" hidden="1" customWidth="1"/>
    <col min="662" max="662" width="5.7109375" style="18" bestFit="1" customWidth="1"/>
    <col min="663" max="663" width="7.28515625" style="18" bestFit="1" customWidth="1"/>
    <col min="664" max="664" width="8.5703125" style="18" bestFit="1" customWidth="1"/>
    <col min="665" max="665" width="8.42578125" style="18" bestFit="1" customWidth="1"/>
    <col min="666" max="666" width="7.85546875" style="18" bestFit="1" customWidth="1"/>
    <col min="667" max="696" width="9" style="18" hidden="1" customWidth="1"/>
    <col min="697" max="697" width="5.7109375" style="18" bestFit="1" customWidth="1"/>
    <col min="698" max="698" width="7.28515625" style="18" bestFit="1" customWidth="1"/>
    <col min="699" max="699" width="8.5703125" style="18" bestFit="1" customWidth="1"/>
    <col min="700" max="700" width="8.42578125" style="18" bestFit="1" customWidth="1"/>
    <col min="701" max="701" width="7.85546875" style="18" bestFit="1" customWidth="1"/>
    <col min="702" max="731" width="9" style="18" hidden="1" customWidth="1"/>
    <col min="732" max="732" width="5.7109375" style="18" bestFit="1" customWidth="1"/>
    <col min="733" max="733" width="7.28515625" style="18" bestFit="1" customWidth="1"/>
    <col min="734" max="734" width="8.5703125" style="18" bestFit="1" customWidth="1"/>
    <col min="735" max="735" width="8.42578125" style="18" bestFit="1" customWidth="1"/>
    <col min="736" max="736" width="7.85546875" style="18" bestFit="1" customWidth="1"/>
    <col min="737" max="766" width="9" style="18" hidden="1" customWidth="1"/>
    <col min="767" max="767" width="5.7109375" style="18" bestFit="1" customWidth="1"/>
    <col min="768" max="768" width="7.28515625" style="18" bestFit="1" customWidth="1"/>
    <col min="769" max="769" width="8.5703125" style="18" bestFit="1" customWidth="1"/>
    <col min="770" max="770" width="8.42578125" style="18" bestFit="1" customWidth="1"/>
    <col min="771" max="771" width="7.85546875" style="18" bestFit="1" customWidth="1"/>
    <col min="772" max="801" width="9" style="18" hidden="1" customWidth="1"/>
    <col min="802" max="802" width="5.7109375" style="18" bestFit="1" customWidth="1"/>
    <col min="803" max="803" width="7.28515625" style="18" bestFit="1" customWidth="1"/>
    <col min="804" max="804" width="8.5703125" style="18" bestFit="1" customWidth="1"/>
    <col min="805" max="805" width="8.42578125" style="18" bestFit="1" customWidth="1"/>
    <col min="806" max="806" width="7.85546875" style="18" bestFit="1" customWidth="1"/>
    <col min="807" max="885" width="9.140625" style="18"/>
    <col min="886" max="886" width="5.7109375" style="18" customWidth="1"/>
    <col min="887" max="887" width="53.85546875" style="18" customWidth="1"/>
    <col min="888" max="917" width="9" style="18" hidden="1" customWidth="1"/>
    <col min="918" max="918" width="5.7109375" style="18" bestFit="1" customWidth="1"/>
    <col min="919" max="919" width="7.28515625" style="18" bestFit="1" customWidth="1"/>
    <col min="920" max="920" width="8.5703125" style="18" bestFit="1" customWidth="1"/>
    <col min="921" max="921" width="8.42578125" style="18" bestFit="1" customWidth="1"/>
    <col min="922" max="922" width="7.85546875" style="18" bestFit="1" customWidth="1"/>
    <col min="923" max="952" width="9" style="18" hidden="1" customWidth="1"/>
    <col min="953" max="953" width="5.7109375" style="18" bestFit="1" customWidth="1"/>
    <col min="954" max="954" width="7.28515625" style="18" bestFit="1" customWidth="1"/>
    <col min="955" max="955" width="8.5703125" style="18" bestFit="1" customWidth="1"/>
    <col min="956" max="956" width="8.42578125" style="18" bestFit="1" customWidth="1"/>
    <col min="957" max="957" width="7.85546875" style="18" bestFit="1" customWidth="1"/>
    <col min="958" max="987" width="9" style="18" hidden="1" customWidth="1"/>
    <col min="988" max="988" width="5.7109375" style="18" bestFit="1" customWidth="1"/>
    <col min="989" max="989" width="7.28515625" style="18" bestFit="1" customWidth="1"/>
    <col min="990" max="990" width="8.5703125" style="18" bestFit="1" customWidth="1"/>
    <col min="991" max="991" width="8.42578125" style="18" bestFit="1" customWidth="1"/>
    <col min="992" max="992" width="7.85546875" style="18" bestFit="1" customWidth="1"/>
    <col min="993" max="1022" width="9" style="18" hidden="1" customWidth="1"/>
    <col min="1023" max="1023" width="5.7109375" style="18" bestFit="1" customWidth="1"/>
    <col min="1024" max="1024" width="7.28515625" style="18" bestFit="1" customWidth="1"/>
    <col min="1025" max="1025" width="8.5703125" style="18" bestFit="1" customWidth="1"/>
    <col min="1026" max="1026" width="8.42578125" style="18" bestFit="1" customWidth="1"/>
    <col min="1027" max="1027" width="7.85546875" style="18" bestFit="1" customWidth="1"/>
    <col min="1028" max="1057" width="9" style="18" hidden="1" customWidth="1"/>
    <col min="1058" max="1058" width="5.7109375" style="18" bestFit="1" customWidth="1"/>
    <col min="1059" max="1059" width="7.28515625" style="18" bestFit="1" customWidth="1"/>
    <col min="1060" max="1060" width="8.5703125" style="18" bestFit="1" customWidth="1"/>
    <col min="1061" max="1061" width="8.42578125" style="18" bestFit="1" customWidth="1"/>
    <col min="1062" max="1062" width="7.85546875" style="18" bestFit="1" customWidth="1"/>
    <col min="1063" max="1141" width="9.140625" style="18"/>
    <col min="1142" max="1142" width="5.7109375" style="18" customWidth="1"/>
    <col min="1143" max="1143" width="53.85546875" style="18" customWidth="1"/>
    <col min="1144" max="1173" width="9" style="18" hidden="1" customWidth="1"/>
    <col min="1174" max="1174" width="5.7109375" style="18" bestFit="1" customWidth="1"/>
    <col min="1175" max="1175" width="7.28515625" style="18" bestFit="1" customWidth="1"/>
    <col min="1176" max="1176" width="8.5703125" style="18" bestFit="1" customWidth="1"/>
    <col min="1177" max="1177" width="8.42578125" style="18" bestFit="1" customWidth="1"/>
    <col min="1178" max="1178" width="7.85546875" style="18" bestFit="1" customWidth="1"/>
    <col min="1179" max="1208" width="9" style="18" hidden="1" customWidth="1"/>
    <col min="1209" max="1209" width="5.7109375" style="18" bestFit="1" customWidth="1"/>
    <col min="1210" max="1210" width="7.28515625" style="18" bestFit="1" customWidth="1"/>
    <col min="1211" max="1211" width="8.5703125" style="18" bestFit="1" customWidth="1"/>
    <col min="1212" max="1212" width="8.42578125" style="18" bestFit="1" customWidth="1"/>
    <col min="1213" max="1213" width="7.85546875" style="18" bestFit="1" customWidth="1"/>
    <col min="1214" max="1243" width="9" style="18" hidden="1" customWidth="1"/>
    <col min="1244" max="1244" width="5.7109375" style="18" bestFit="1" customWidth="1"/>
    <col min="1245" max="1245" width="7.28515625" style="18" bestFit="1" customWidth="1"/>
    <col min="1246" max="1246" width="8.5703125" style="18" bestFit="1" customWidth="1"/>
    <col min="1247" max="1247" width="8.42578125" style="18" bestFit="1" customWidth="1"/>
    <col min="1248" max="1248" width="7.85546875" style="18" bestFit="1" customWidth="1"/>
    <col min="1249" max="1278" width="9" style="18" hidden="1" customWidth="1"/>
    <col min="1279" max="1279" width="5.7109375" style="18" bestFit="1" customWidth="1"/>
    <col min="1280" max="1280" width="7.28515625" style="18" bestFit="1" customWidth="1"/>
    <col min="1281" max="1281" width="8.5703125" style="18" bestFit="1" customWidth="1"/>
    <col min="1282" max="1282" width="8.42578125" style="18" bestFit="1" customWidth="1"/>
    <col min="1283" max="1283" width="7.85546875" style="18" bestFit="1" customWidth="1"/>
    <col min="1284" max="1313" width="9" style="18" hidden="1" customWidth="1"/>
    <col min="1314" max="1314" width="5.7109375" style="18" bestFit="1" customWidth="1"/>
    <col min="1315" max="1315" width="7.28515625" style="18" bestFit="1" customWidth="1"/>
    <col min="1316" max="1316" width="8.5703125" style="18" bestFit="1" customWidth="1"/>
    <col min="1317" max="1317" width="8.42578125" style="18" bestFit="1" customWidth="1"/>
    <col min="1318" max="1318" width="7.85546875" style="18" bestFit="1" customWidth="1"/>
    <col min="1319" max="1397" width="9.140625" style="18"/>
    <col min="1398" max="1398" width="5.7109375" style="18" customWidth="1"/>
    <col min="1399" max="1399" width="53.85546875" style="18" customWidth="1"/>
    <col min="1400" max="1429" width="9" style="18" hidden="1" customWidth="1"/>
    <col min="1430" max="1430" width="5.7109375" style="18" bestFit="1" customWidth="1"/>
    <col min="1431" max="1431" width="7.28515625" style="18" bestFit="1" customWidth="1"/>
    <col min="1432" max="1432" width="8.5703125" style="18" bestFit="1" customWidth="1"/>
    <col min="1433" max="1433" width="8.42578125" style="18" bestFit="1" customWidth="1"/>
    <col min="1434" max="1434" width="7.85546875" style="18" bestFit="1" customWidth="1"/>
    <col min="1435" max="1464" width="9" style="18" hidden="1" customWidth="1"/>
    <col min="1465" max="1465" width="5.7109375" style="18" bestFit="1" customWidth="1"/>
    <col min="1466" max="1466" width="7.28515625" style="18" bestFit="1" customWidth="1"/>
    <col min="1467" max="1467" width="8.5703125" style="18" bestFit="1" customWidth="1"/>
    <col min="1468" max="1468" width="8.42578125" style="18" bestFit="1" customWidth="1"/>
    <col min="1469" max="1469" width="7.85546875" style="18" bestFit="1" customWidth="1"/>
    <col min="1470" max="1499" width="9" style="18" hidden="1" customWidth="1"/>
    <col min="1500" max="1500" width="5.7109375" style="18" bestFit="1" customWidth="1"/>
    <col min="1501" max="1501" width="7.28515625" style="18" bestFit="1" customWidth="1"/>
    <col min="1502" max="1502" width="8.5703125" style="18" bestFit="1" customWidth="1"/>
    <col min="1503" max="1503" width="8.42578125" style="18" bestFit="1" customWidth="1"/>
    <col min="1504" max="1504" width="7.85546875" style="18" bestFit="1" customWidth="1"/>
    <col min="1505" max="1534" width="9" style="18" hidden="1" customWidth="1"/>
    <col min="1535" max="1535" width="5.7109375" style="18" bestFit="1" customWidth="1"/>
    <col min="1536" max="1536" width="7.28515625" style="18" bestFit="1" customWidth="1"/>
    <col min="1537" max="1537" width="8.5703125" style="18" bestFit="1" customWidth="1"/>
    <col min="1538" max="1538" width="8.42578125" style="18" bestFit="1" customWidth="1"/>
    <col min="1539" max="1539" width="7.85546875" style="18" bestFit="1" customWidth="1"/>
    <col min="1540" max="1569" width="9" style="18" hidden="1" customWidth="1"/>
    <col min="1570" max="1570" width="5.7109375" style="18" bestFit="1" customWidth="1"/>
    <col min="1571" max="1571" width="7.28515625" style="18" bestFit="1" customWidth="1"/>
    <col min="1572" max="1572" width="8.5703125" style="18" bestFit="1" customWidth="1"/>
    <col min="1573" max="1573" width="8.42578125" style="18" bestFit="1" customWidth="1"/>
    <col min="1574" max="1574" width="7.85546875" style="18" bestFit="1" customWidth="1"/>
    <col min="1575" max="1653" width="9.140625" style="18"/>
    <col min="1654" max="1654" width="5.7109375" style="18" customWidth="1"/>
    <col min="1655" max="1655" width="53.85546875" style="18" customWidth="1"/>
    <col min="1656" max="1685" width="9" style="18" hidden="1" customWidth="1"/>
    <col min="1686" max="1686" width="5.7109375" style="18" bestFit="1" customWidth="1"/>
    <col min="1687" max="1687" width="7.28515625" style="18" bestFit="1" customWidth="1"/>
    <col min="1688" max="1688" width="8.5703125" style="18" bestFit="1" customWidth="1"/>
    <col min="1689" max="1689" width="8.42578125" style="18" bestFit="1" customWidth="1"/>
    <col min="1690" max="1690" width="7.85546875" style="18" bestFit="1" customWidth="1"/>
    <col min="1691" max="1720" width="9" style="18" hidden="1" customWidth="1"/>
    <col min="1721" max="1721" width="5.7109375" style="18" bestFit="1" customWidth="1"/>
    <col min="1722" max="1722" width="7.28515625" style="18" bestFit="1" customWidth="1"/>
    <col min="1723" max="1723" width="8.5703125" style="18" bestFit="1" customWidth="1"/>
    <col min="1724" max="1724" width="8.42578125" style="18" bestFit="1" customWidth="1"/>
    <col min="1725" max="1725" width="7.85546875" style="18" bestFit="1" customWidth="1"/>
    <col min="1726" max="1755" width="9" style="18" hidden="1" customWidth="1"/>
    <col min="1756" max="1756" width="5.7109375" style="18" bestFit="1" customWidth="1"/>
    <col min="1757" max="1757" width="7.28515625" style="18" bestFit="1" customWidth="1"/>
    <col min="1758" max="1758" width="8.5703125" style="18" bestFit="1" customWidth="1"/>
    <col min="1759" max="1759" width="8.42578125" style="18" bestFit="1" customWidth="1"/>
    <col min="1760" max="1760" width="7.85546875" style="18" bestFit="1" customWidth="1"/>
    <col min="1761" max="1790" width="9" style="18" hidden="1" customWidth="1"/>
    <col min="1791" max="1791" width="5.7109375" style="18" bestFit="1" customWidth="1"/>
    <col min="1792" max="1792" width="7.28515625" style="18" bestFit="1" customWidth="1"/>
    <col min="1793" max="1793" width="8.5703125" style="18" bestFit="1" customWidth="1"/>
    <col min="1794" max="1794" width="8.42578125" style="18" bestFit="1" customWidth="1"/>
    <col min="1795" max="1795" width="7.85546875" style="18" bestFit="1" customWidth="1"/>
    <col min="1796" max="1825" width="9" style="18" hidden="1" customWidth="1"/>
    <col min="1826" max="1826" width="5.7109375" style="18" bestFit="1" customWidth="1"/>
    <col min="1827" max="1827" width="7.28515625" style="18" bestFit="1" customWidth="1"/>
    <col min="1828" max="1828" width="8.5703125" style="18" bestFit="1" customWidth="1"/>
    <col min="1829" max="1829" width="8.42578125" style="18" bestFit="1" customWidth="1"/>
    <col min="1830" max="1830" width="7.85546875" style="18" bestFit="1" customWidth="1"/>
    <col min="1831" max="1909" width="9.140625" style="18"/>
    <col min="1910" max="1910" width="5.7109375" style="18" customWidth="1"/>
    <col min="1911" max="1911" width="53.85546875" style="18" customWidth="1"/>
    <col min="1912" max="1941" width="9" style="18" hidden="1" customWidth="1"/>
    <col min="1942" max="1942" width="5.7109375" style="18" bestFit="1" customWidth="1"/>
    <col min="1943" max="1943" width="7.28515625" style="18" bestFit="1" customWidth="1"/>
    <col min="1944" max="1944" width="8.5703125" style="18" bestFit="1" customWidth="1"/>
    <col min="1945" max="1945" width="8.42578125" style="18" bestFit="1" customWidth="1"/>
    <col min="1946" max="1946" width="7.85546875" style="18" bestFit="1" customWidth="1"/>
    <col min="1947" max="1976" width="9" style="18" hidden="1" customWidth="1"/>
    <col min="1977" max="1977" width="5.7109375" style="18" bestFit="1" customWidth="1"/>
    <col min="1978" max="1978" width="7.28515625" style="18" bestFit="1" customWidth="1"/>
    <col min="1979" max="1979" width="8.5703125" style="18" bestFit="1" customWidth="1"/>
    <col min="1980" max="1980" width="8.42578125" style="18" bestFit="1" customWidth="1"/>
    <col min="1981" max="1981" width="7.85546875" style="18" bestFit="1" customWidth="1"/>
    <col min="1982" max="2011" width="9" style="18" hidden="1" customWidth="1"/>
    <col min="2012" max="2012" width="5.7109375" style="18" bestFit="1" customWidth="1"/>
    <col min="2013" max="2013" width="7.28515625" style="18" bestFit="1" customWidth="1"/>
    <col min="2014" max="2014" width="8.5703125" style="18" bestFit="1" customWidth="1"/>
    <col min="2015" max="2015" width="8.42578125" style="18" bestFit="1" customWidth="1"/>
    <col min="2016" max="2016" width="7.85546875" style="18" bestFit="1" customWidth="1"/>
    <col min="2017" max="2046" width="9" style="18" hidden="1" customWidth="1"/>
    <col min="2047" max="2047" width="5.7109375" style="18" bestFit="1" customWidth="1"/>
    <col min="2048" max="2048" width="7.28515625" style="18" bestFit="1" customWidth="1"/>
    <col min="2049" max="2049" width="8.5703125" style="18" bestFit="1" customWidth="1"/>
    <col min="2050" max="2050" width="8.42578125" style="18" bestFit="1" customWidth="1"/>
    <col min="2051" max="2051" width="7.85546875" style="18" bestFit="1" customWidth="1"/>
    <col min="2052" max="2081" width="9" style="18" hidden="1" customWidth="1"/>
    <col min="2082" max="2082" width="5.7109375" style="18" bestFit="1" customWidth="1"/>
    <col min="2083" max="2083" width="7.28515625" style="18" bestFit="1" customWidth="1"/>
    <col min="2084" max="2084" width="8.5703125" style="18" bestFit="1" customWidth="1"/>
    <col min="2085" max="2085" width="8.42578125" style="18" bestFit="1" customWidth="1"/>
    <col min="2086" max="2086" width="7.85546875" style="18" bestFit="1" customWidth="1"/>
    <col min="2087" max="2165" width="9.140625" style="18"/>
    <col min="2166" max="2166" width="5.7109375" style="18" customWidth="1"/>
    <col min="2167" max="2167" width="53.85546875" style="18" customWidth="1"/>
    <col min="2168" max="2197" width="9" style="18" hidden="1" customWidth="1"/>
    <col min="2198" max="2198" width="5.7109375" style="18" bestFit="1" customWidth="1"/>
    <col min="2199" max="2199" width="7.28515625" style="18" bestFit="1" customWidth="1"/>
    <col min="2200" max="2200" width="8.5703125" style="18" bestFit="1" customWidth="1"/>
    <col min="2201" max="2201" width="8.42578125" style="18" bestFit="1" customWidth="1"/>
    <col min="2202" max="2202" width="7.85546875" style="18" bestFit="1" customWidth="1"/>
    <col min="2203" max="2232" width="9" style="18" hidden="1" customWidth="1"/>
    <col min="2233" max="2233" width="5.7109375" style="18" bestFit="1" customWidth="1"/>
    <col min="2234" max="2234" width="7.28515625" style="18" bestFit="1" customWidth="1"/>
    <col min="2235" max="2235" width="8.5703125" style="18" bestFit="1" customWidth="1"/>
    <col min="2236" max="2236" width="8.42578125" style="18" bestFit="1" customWidth="1"/>
    <col min="2237" max="2237" width="7.85546875" style="18" bestFit="1" customWidth="1"/>
    <col min="2238" max="2267" width="9" style="18" hidden="1" customWidth="1"/>
    <col min="2268" max="2268" width="5.7109375" style="18" bestFit="1" customWidth="1"/>
    <col min="2269" max="2269" width="7.28515625" style="18" bestFit="1" customWidth="1"/>
    <col min="2270" max="2270" width="8.5703125" style="18" bestFit="1" customWidth="1"/>
    <col min="2271" max="2271" width="8.42578125" style="18" bestFit="1" customWidth="1"/>
    <col min="2272" max="2272" width="7.85546875" style="18" bestFit="1" customWidth="1"/>
    <col min="2273" max="2302" width="9" style="18" hidden="1" customWidth="1"/>
    <col min="2303" max="2303" width="5.7109375" style="18" bestFit="1" customWidth="1"/>
    <col min="2304" max="2304" width="7.28515625" style="18" bestFit="1" customWidth="1"/>
    <col min="2305" max="2305" width="8.5703125" style="18" bestFit="1" customWidth="1"/>
    <col min="2306" max="2306" width="8.42578125" style="18" bestFit="1" customWidth="1"/>
    <col min="2307" max="2307" width="7.85546875" style="18" bestFit="1" customWidth="1"/>
    <col min="2308" max="2337" width="9" style="18" hidden="1" customWidth="1"/>
    <col min="2338" max="2338" width="5.7109375" style="18" bestFit="1" customWidth="1"/>
    <col min="2339" max="2339" width="7.28515625" style="18" bestFit="1" customWidth="1"/>
    <col min="2340" max="2340" width="8.5703125" style="18" bestFit="1" customWidth="1"/>
    <col min="2341" max="2341" width="8.42578125" style="18" bestFit="1" customWidth="1"/>
    <col min="2342" max="2342" width="7.85546875" style="18" bestFit="1" customWidth="1"/>
    <col min="2343" max="2421" width="9.140625" style="18"/>
    <col min="2422" max="2422" width="5.7109375" style="18" customWidth="1"/>
    <col min="2423" max="2423" width="53.85546875" style="18" customWidth="1"/>
    <col min="2424" max="2453" width="9" style="18" hidden="1" customWidth="1"/>
    <col min="2454" max="2454" width="5.7109375" style="18" bestFit="1" customWidth="1"/>
    <col min="2455" max="2455" width="7.28515625" style="18" bestFit="1" customWidth="1"/>
    <col min="2456" max="2456" width="8.5703125" style="18" bestFit="1" customWidth="1"/>
    <col min="2457" max="2457" width="8.42578125" style="18" bestFit="1" customWidth="1"/>
    <col min="2458" max="2458" width="7.85546875" style="18" bestFit="1" customWidth="1"/>
    <col min="2459" max="2488" width="9" style="18" hidden="1" customWidth="1"/>
    <col min="2489" max="2489" width="5.7109375" style="18" bestFit="1" customWidth="1"/>
    <col min="2490" max="2490" width="7.28515625" style="18" bestFit="1" customWidth="1"/>
    <col min="2491" max="2491" width="8.5703125" style="18" bestFit="1" customWidth="1"/>
    <col min="2492" max="2492" width="8.42578125" style="18" bestFit="1" customWidth="1"/>
    <col min="2493" max="2493" width="7.85546875" style="18" bestFit="1" customWidth="1"/>
    <col min="2494" max="2523" width="9" style="18" hidden="1" customWidth="1"/>
    <col min="2524" max="2524" width="5.7109375" style="18" bestFit="1" customWidth="1"/>
    <col min="2525" max="2525" width="7.28515625" style="18" bestFit="1" customWidth="1"/>
    <col min="2526" max="2526" width="8.5703125" style="18" bestFit="1" customWidth="1"/>
    <col min="2527" max="2527" width="8.42578125" style="18" bestFit="1" customWidth="1"/>
    <col min="2528" max="2528" width="7.85546875" style="18" bestFit="1" customWidth="1"/>
    <col min="2529" max="2558" width="9" style="18" hidden="1" customWidth="1"/>
    <col min="2559" max="2559" width="5.7109375" style="18" bestFit="1" customWidth="1"/>
    <col min="2560" max="2560" width="7.28515625" style="18" bestFit="1" customWidth="1"/>
    <col min="2561" max="2561" width="8.5703125" style="18" bestFit="1" customWidth="1"/>
    <col min="2562" max="2562" width="8.42578125" style="18" bestFit="1" customWidth="1"/>
    <col min="2563" max="2563" width="7.85546875" style="18" bestFit="1" customWidth="1"/>
    <col min="2564" max="2593" width="9" style="18" hidden="1" customWidth="1"/>
    <col min="2594" max="2594" width="5.7109375" style="18" bestFit="1" customWidth="1"/>
    <col min="2595" max="2595" width="7.28515625" style="18" bestFit="1" customWidth="1"/>
    <col min="2596" max="2596" width="8.5703125" style="18" bestFit="1" customWidth="1"/>
    <col min="2597" max="2597" width="8.42578125" style="18" bestFit="1" customWidth="1"/>
    <col min="2598" max="2598" width="7.85546875" style="18" bestFit="1" customWidth="1"/>
    <col min="2599" max="2677" width="9.140625" style="18"/>
    <col min="2678" max="2678" width="5.7109375" style="18" customWidth="1"/>
    <col min="2679" max="2679" width="53.85546875" style="18" customWidth="1"/>
    <col min="2680" max="2709" width="9" style="18" hidden="1" customWidth="1"/>
    <col min="2710" max="2710" width="5.7109375" style="18" bestFit="1" customWidth="1"/>
    <col min="2711" max="2711" width="7.28515625" style="18" bestFit="1" customWidth="1"/>
    <col min="2712" max="2712" width="8.5703125" style="18" bestFit="1" customWidth="1"/>
    <col min="2713" max="2713" width="8.42578125" style="18" bestFit="1" customWidth="1"/>
    <col min="2714" max="2714" width="7.85546875" style="18" bestFit="1" customWidth="1"/>
    <col min="2715" max="2744" width="9" style="18" hidden="1" customWidth="1"/>
    <col min="2745" max="2745" width="5.7109375" style="18" bestFit="1" customWidth="1"/>
    <col min="2746" max="2746" width="7.28515625" style="18" bestFit="1" customWidth="1"/>
    <col min="2747" max="2747" width="8.5703125" style="18" bestFit="1" customWidth="1"/>
    <col min="2748" max="2748" width="8.42578125" style="18" bestFit="1" customWidth="1"/>
    <col min="2749" max="2749" width="7.85546875" style="18" bestFit="1" customWidth="1"/>
    <col min="2750" max="2779" width="9" style="18" hidden="1" customWidth="1"/>
    <col min="2780" max="2780" width="5.7109375" style="18" bestFit="1" customWidth="1"/>
    <col min="2781" max="2781" width="7.28515625" style="18" bestFit="1" customWidth="1"/>
    <col min="2782" max="2782" width="8.5703125" style="18" bestFit="1" customWidth="1"/>
    <col min="2783" max="2783" width="8.42578125" style="18" bestFit="1" customWidth="1"/>
    <col min="2784" max="2784" width="7.85546875" style="18" bestFit="1" customWidth="1"/>
    <col min="2785" max="2814" width="9" style="18" hidden="1" customWidth="1"/>
    <col min="2815" max="2815" width="5.7109375" style="18" bestFit="1" customWidth="1"/>
    <col min="2816" max="2816" width="7.28515625" style="18" bestFit="1" customWidth="1"/>
    <col min="2817" max="2817" width="8.5703125" style="18" bestFit="1" customWidth="1"/>
    <col min="2818" max="2818" width="8.42578125" style="18" bestFit="1" customWidth="1"/>
    <col min="2819" max="2819" width="7.85546875" style="18" bestFit="1" customWidth="1"/>
    <col min="2820" max="2849" width="9" style="18" hidden="1" customWidth="1"/>
    <col min="2850" max="2850" width="5.7109375" style="18" bestFit="1" customWidth="1"/>
    <col min="2851" max="2851" width="7.28515625" style="18" bestFit="1" customWidth="1"/>
    <col min="2852" max="2852" width="8.5703125" style="18" bestFit="1" customWidth="1"/>
    <col min="2853" max="2853" width="8.42578125" style="18" bestFit="1" customWidth="1"/>
    <col min="2854" max="2854" width="7.85546875" style="18" bestFit="1" customWidth="1"/>
    <col min="2855" max="2933" width="9.140625" style="18"/>
    <col min="2934" max="2934" width="5.7109375" style="18" customWidth="1"/>
    <col min="2935" max="2935" width="53.85546875" style="18" customWidth="1"/>
    <col min="2936" max="2965" width="9" style="18" hidden="1" customWidth="1"/>
    <col min="2966" max="2966" width="5.7109375" style="18" bestFit="1" customWidth="1"/>
    <col min="2967" max="2967" width="7.28515625" style="18" bestFit="1" customWidth="1"/>
    <col min="2968" max="2968" width="8.5703125" style="18" bestFit="1" customWidth="1"/>
    <col min="2969" max="2969" width="8.42578125" style="18" bestFit="1" customWidth="1"/>
    <col min="2970" max="2970" width="7.85546875" style="18" bestFit="1" customWidth="1"/>
    <col min="2971" max="3000" width="9" style="18" hidden="1" customWidth="1"/>
    <col min="3001" max="3001" width="5.7109375" style="18" bestFit="1" customWidth="1"/>
    <col min="3002" max="3002" width="7.28515625" style="18" bestFit="1" customWidth="1"/>
    <col min="3003" max="3003" width="8.5703125" style="18" bestFit="1" customWidth="1"/>
    <col min="3004" max="3004" width="8.42578125" style="18" bestFit="1" customWidth="1"/>
    <col min="3005" max="3005" width="7.85546875" style="18" bestFit="1" customWidth="1"/>
    <col min="3006" max="3035" width="9" style="18" hidden="1" customWidth="1"/>
    <col min="3036" max="3036" width="5.7109375" style="18" bestFit="1" customWidth="1"/>
    <col min="3037" max="3037" width="7.28515625" style="18" bestFit="1" customWidth="1"/>
    <col min="3038" max="3038" width="8.5703125" style="18" bestFit="1" customWidth="1"/>
    <col min="3039" max="3039" width="8.42578125" style="18" bestFit="1" customWidth="1"/>
    <col min="3040" max="3040" width="7.85546875" style="18" bestFit="1" customWidth="1"/>
    <col min="3041" max="3070" width="9" style="18" hidden="1" customWidth="1"/>
    <col min="3071" max="3071" width="5.7109375" style="18" bestFit="1" customWidth="1"/>
    <col min="3072" max="3072" width="7.28515625" style="18" bestFit="1" customWidth="1"/>
    <col min="3073" max="3073" width="8.5703125" style="18" bestFit="1" customWidth="1"/>
    <col min="3074" max="3074" width="8.42578125" style="18" bestFit="1" customWidth="1"/>
    <col min="3075" max="3075" width="7.85546875" style="18" bestFit="1" customWidth="1"/>
    <col min="3076" max="3105" width="9" style="18" hidden="1" customWidth="1"/>
    <col min="3106" max="3106" width="5.7109375" style="18" bestFit="1" customWidth="1"/>
    <col min="3107" max="3107" width="7.28515625" style="18" bestFit="1" customWidth="1"/>
    <col min="3108" max="3108" width="8.5703125" style="18" bestFit="1" customWidth="1"/>
    <col min="3109" max="3109" width="8.42578125" style="18" bestFit="1" customWidth="1"/>
    <col min="3110" max="3110" width="7.85546875" style="18" bestFit="1" customWidth="1"/>
    <col min="3111" max="3189" width="9.140625" style="18"/>
    <col min="3190" max="3190" width="5.7109375" style="18" customWidth="1"/>
    <col min="3191" max="3191" width="53.85546875" style="18" customWidth="1"/>
    <col min="3192" max="3221" width="9" style="18" hidden="1" customWidth="1"/>
    <col min="3222" max="3222" width="5.7109375" style="18" bestFit="1" customWidth="1"/>
    <col min="3223" max="3223" width="7.28515625" style="18" bestFit="1" customWidth="1"/>
    <col min="3224" max="3224" width="8.5703125" style="18" bestFit="1" customWidth="1"/>
    <col min="3225" max="3225" width="8.42578125" style="18" bestFit="1" customWidth="1"/>
    <col min="3226" max="3226" width="7.85546875" style="18" bestFit="1" customWidth="1"/>
    <col min="3227" max="3256" width="9" style="18" hidden="1" customWidth="1"/>
    <col min="3257" max="3257" width="5.7109375" style="18" bestFit="1" customWidth="1"/>
    <col min="3258" max="3258" width="7.28515625" style="18" bestFit="1" customWidth="1"/>
    <col min="3259" max="3259" width="8.5703125" style="18" bestFit="1" customWidth="1"/>
    <col min="3260" max="3260" width="8.42578125" style="18" bestFit="1" customWidth="1"/>
    <col min="3261" max="3261" width="7.85546875" style="18" bestFit="1" customWidth="1"/>
    <col min="3262" max="3291" width="9" style="18" hidden="1" customWidth="1"/>
    <col min="3292" max="3292" width="5.7109375" style="18" bestFit="1" customWidth="1"/>
    <col min="3293" max="3293" width="7.28515625" style="18" bestFit="1" customWidth="1"/>
    <col min="3294" max="3294" width="8.5703125" style="18" bestFit="1" customWidth="1"/>
    <col min="3295" max="3295" width="8.42578125" style="18" bestFit="1" customWidth="1"/>
    <col min="3296" max="3296" width="7.85546875" style="18" bestFit="1" customWidth="1"/>
    <col min="3297" max="3326" width="9" style="18" hidden="1" customWidth="1"/>
    <col min="3327" max="3327" width="5.7109375" style="18" bestFit="1" customWidth="1"/>
    <col min="3328" max="3328" width="7.28515625" style="18" bestFit="1" customWidth="1"/>
    <col min="3329" max="3329" width="8.5703125" style="18" bestFit="1" customWidth="1"/>
    <col min="3330" max="3330" width="8.42578125" style="18" bestFit="1" customWidth="1"/>
    <col min="3331" max="3331" width="7.85546875" style="18" bestFit="1" customWidth="1"/>
    <col min="3332" max="3361" width="9" style="18" hidden="1" customWidth="1"/>
    <col min="3362" max="3362" width="5.7109375" style="18" bestFit="1" customWidth="1"/>
    <col min="3363" max="3363" width="7.28515625" style="18" bestFit="1" customWidth="1"/>
    <col min="3364" max="3364" width="8.5703125" style="18" bestFit="1" customWidth="1"/>
    <col min="3365" max="3365" width="8.42578125" style="18" bestFit="1" customWidth="1"/>
    <col min="3366" max="3366" width="7.85546875" style="18" bestFit="1" customWidth="1"/>
    <col min="3367" max="3445" width="9.140625" style="18"/>
    <col min="3446" max="3446" width="5.7109375" style="18" customWidth="1"/>
    <col min="3447" max="3447" width="53.85546875" style="18" customWidth="1"/>
    <col min="3448" max="3477" width="9" style="18" hidden="1" customWidth="1"/>
    <col min="3478" max="3478" width="5.7109375" style="18" bestFit="1" customWidth="1"/>
    <col min="3479" max="3479" width="7.28515625" style="18" bestFit="1" customWidth="1"/>
    <col min="3480" max="3480" width="8.5703125" style="18" bestFit="1" customWidth="1"/>
    <col min="3481" max="3481" width="8.42578125" style="18" bestFit="1" customWidth="1"/>
    <col min="3482" max="3482" width="7.85546875" style="18" bestFit="1" customWidth="1"/>
    <col min="3483" max="3512" width="9" style="18" hidden="1" customWidth="1"/>
    <col min="3513" max="3513" width="5.7109375" style="18" bestFit="1" customWidth="1"/>
    <col min="3514" max="3514" width="7.28515625" style="18" bestFit="1" customWidth="1"/>
    <col min="3515" max="3515" width="8.5703125" style="18" bestFit="1" customWidth="1"/>
    <col min="3516" max="3516" width="8.42578125" style="18" bestFit="1" customWidth="1"/>
    <col min="3517" max="3517" width="7.85546875" style="18" bestFit="1" customWidth="1"/>
    <col min="3518" max="3547" width="9" style="18" hidden="1" customWidth="1"/>
    <col min="3548" max="3548" width="5.7109375" style="18" bestFit="1" customWidth="1"/>
    <col min="3549" max="3549" width="7.28515625" style="18" bestFit="1" customWidth="1"/>
    <col min="3550" max="3550" width="8.5703125" style="18" bestFit="1" customWidth="1"/>
    <col min="3551" max="3551" width="8.42578125" style="18" bestFit="1" customWidth="1"/>
    <col min="3552" max="3552" width="7.85546875" style="18" bestFit="1" customWidth="1"/>
    <col min="3553" max="3582" width="9" style="18" hidden="1" customWidth="1"/>
    <col min="3583" max="3583" width="5.7109375" style="18" bestFit="1" customWidth="1"/>
    <col min="3584" max="3584" width="7.28515625" style="18" bestFit="1" customWidth="1"/>
    <col min="3585" max="3585" width="8.5703125" style="18" bestFit="1" customWidth="1"/>
    <col min="3586" max="3586" width="8.42578125" style="18" bestFit="1" customWidth="1"/>
    <col min="3587" max="3587" width="7.85546875" style="18" bestFit="1" customWidth="1"/>
    <col min="3588" max="3617" width="9" style="18" hidden="1" customWidth="1"/>
    <col min="3618" max="3618" width="5.7109375" style="18" bestFit="1" customWidth="1"/>
    <col min="3619" max="3619" width="7.28515625" style="18" bestFit="1" customWidth="1"/>
    <col min="3620" max="3620" width="8.5703125" style="18" bestFit="1" customWidth="1"/>
    <col min="3621" max="3621" width="8.42578125" style="18" bestFit="1" customWidth="1"/>
    <col min="3622" max="3622" width="7.85546875" style="18" bestFit="1" customWidth="1"/>
    <col min="3623" max="3701" width="9.140625" style="18"/>
    <col min="3702" max="3702" width="5.7109375" style="18" customWidth="1"/>
    <col min="3703" max="3703" width="53.85546875" style="18" customWidth="1"/>
    <col min="3704" max="3733" width="9" style="18" hidden="1" customWidth="1"/>
    <col min="3734" max="3734" width="5.7109375" style="18" bestFit="1" customWidth="1"/>
    <col min="3735" max="3735" width="7.28515625" style="18" bestFit="1" customWidth="1"/>
    <col min="3736" max="3736" width="8.5703125" style="18" bestFit="1" customWidth="1"/>
    <col min="3737" max="3737" width="8.42578125" style="18" bestFit="1" customWidth="1"/>
    <col min="3738" max="3738" width="7.85546875" style="18" bestFit="1" customWidth="1"/>
    <col min="3739" max="3768" width="9" style="18" hidden="1" customWidth="1"/>
    <col min="3769" max="3769" width="5.7109375" style="18" bestFit="1" customWidth="1"/>
    <col min="3770" max="3770" width="7.28515625" style="18" bestFit="1" customWidth="1"/>
    <col min="3771" max="3771" width="8.5703125" style="18" bestFit="1" customWidth="1"/>
    <col min="3772" max="3772" width="8.42578125" style="18" bestFit="1" customWidth="1"/>
    <col min="3773" max="3773" width="7.85546875" style="18" bestFit="1" customWidth="1"/>
    <col min="3774" max="3803" width="9" style="18" hidden="1" customWidth="1"/>
    <col min="3804" max="3804" width="5.7109375" style="18" bestFit="1" customWidth="1"/>
    <col min="3805" max="3805" width="7.28515625" style="18" bestFit="1" customWidth="1"/>
    <col min="3806" max="3806" width="8.5703125" style="18" bestFit="1" customWidth="1"/>
    <col min="3807" max="3807" width="8.42578125" style="18" bestFit="1" customWidth="1"/>
    <col min="3808" max="3808" width="7.85546875" style="18" bestFit="1" customWidth="1"/>
    <col min="3809" max="3838" width="9" style="18" hidden="1" customWidth="1"/>
    <col min="3839" max="3839" width="5.7109375" style="18" bestFit="1" customWidth="1"/>
    <col min="3840" max="3840" width="7.28515625" style="18" bestFit="1" customWidth="1"/>
    <col min="3841" max="3841" width="8.5703125" style="18" bestFit="1" customWidth="1"/>
    <col min="3842" max="3842" width="8.42578125" style="18" bestFit="1" customWidth="1"/>
    <col min="3843" max="3843" width="7.85546875" style="18" bestFit="1" customWidth="1"/>
    <col min="3844" max="3873" width="9" style="18" hidden="1" customWidth="1"/>
    <col min="3874" max="3874" width="5.7109375" style="18" bestFit="1" customWidth="1"/>
    <col min="3875" max="3875" width="7.28515625" style="18" bestFit="1" customWidth="1"/>
    <col min="3876" max="3876" width="8.5703125" style="18" bestFit="1" customWidth="1"/>
    <col min="3877" max="3877" width="8.42578125" style="18" bestFit="1" customWidth="1"/>
    <col min="3878" max="3878" width="7.85546875" style="18" bestFit="1" customWidth="1"/>
    <col min="3879" max="3957" width="9.140625" style="18"/>
    <col min="3958" max="3958" width="5.7109375" style="18" customWidth="1"/>
    <col min="3959" max="3959" width="53.85546875" style="18" customWidth="1"/>
    <col min="3960" max="3989" width="9" style="18" hidden="1" customWidth="1"/>
    <col min="3990" max="3990" width="5.7109375" style="18" bestFit="1" customWidth="1"/>
    <col min="3991" max="3991" width="7.28515625" style="18" bestFit="1" customWidth="1"/>
    <col min="3992" max="3992" width="8.5703125" style="18" bestFit="1" customWidth="1"/>
    <col min="3993" max="3993" width="8.42578125" style="18" bestFit="1" customWidth="1"/>
    <col min="3994" max="3994" width="7.85546875" style="18" bestFit="1" customWidth="1"/>
    <col min="3995" max="4024" width="9" style="18" hidden="1" customWidth="1"/>
    <col min="4025" max="4025" width="5.7109375" style="18" bestFit="1" customWidth="1"/>
    <col min="4026" max="4026" width="7.28515625" style="18" bestFit="1" customWidth="1"/>
    <col min="4027" max="4027" width="8.5703125" style="18" bestFit="1" customWidth="1"/>
    <col min="4028" max="4028" width="8.42578125" style="18" bestFit="1" customWidth="1"/>
    <col min="4029" max="4029" width="7.85546875" style="18" bestFit="1" customWidth="1"/>
    <col min="4030" max="4059" width="9" style="18" hidden="1" customWidth="1"/>
    <col min="4060" max="4060" width="5.7109375" style="18" bestFit="1" customWidth="1"/>
    <col min="4061" max="4061" width="7.28515625" style="18" bestFit="1" customWidth="1"/>
    <col min="4062" max="4062" width="8.5703125" style="18" bestFit="1" customWidth="1"/>
    <col min="4063" max="4063" width="8.42578125" style="18" bestFit="1" customWidth="1"/>
    <col min="4064" max="4064" width="7.85546875" style="18" bestFit="1" customWidth="1"/>
    <col min="4065" max="4094" width="9" style="18" hidden="1" customWidth="1"/>
    <col min="4095" max="4095" width="5.7109375" style="18" bestFit="1" customWidth="1"/>
    <col min="4096" max="4096" width="7.28515625" style="18" bestFit="1" customWidth="1"/>
    <col min="4097" max="4097" width="8.5703125" style="18" bestFit="1" customWidth="1"/>
    <col min="4098" max="4098" width="8.42578125" style="18" bestFit="1" customWidth="1"/>
    <col min="4099" max="4099" width="7.85546875" style="18" bestFit="1" customWidth="1"/>
    <col min="4100" max="4129" width="9" style="18" hidden="1" customWidth="1"/>
    <col min="4130" max="4130" width="5.7109375" style="18" bestFit="1" customWidth="1"/>
    <col min="4131" max="4131" width="7.28515625" style="18" bestFit="1" customWidth="1"/>
    <col min="4132" max="4132" width="8.5703125" style="18" bestFit="1" customWidth="1"/>
    <col min="4133" max="4133" width="8.42578125" style="18" bestFit="1" customWidth="1"/>
    <col min="4134" max="4134" width="7.85546875" style="18" bestFit="1" customWidth="1"/>
    <col min="4135" max="4213" width="9.140625" style="18"/>
    <col min="4214" max="4214" width="5.7109375" style="18" customWidth="1"/>
    <col min="4215" max="4215" width="53.85546875" style="18" customWidth="1"/>
    <col min="4216" max="4245" width="9" style="18" hidden="1" customWidth="1"/>
    <col min="4246" max="4246" width="5.7109375" style="18" bestFit="1" customWidth="1"/>
    <col min="4247" max="4247" width="7.28515625" style="18" bestFit="1" customWidth="1"/>
    <col min="4248" max="4248" width="8.5703125" style="18" bestFit="1" customWidth="1"/>
    <col min="4249" max="4249" width="8.42578125" style="18" bestFit="1" customWidth="1"/>
    <col min="4250" max="4250" width="7.85546875" style="18" bestFit="1" customWidth="1"/>
    <col min="4251" max="4280" width="9" style="18" hidden="1" customWidth="1"/>
    <col min="4281" max="4281" width="5.7109375" style="18" bestFit="1" customWidth="1"/>
    <col min="4282" max="4282" width="7.28515625" style="18" bestFit="1" customWidth="1"/>
    <col min="4283" max="4283" width="8.5703125" style="18" bestFit="1" customWidth="1"/>
    <col min="4284" max="4284" width="8.42578125" style="18" bestFit="1" customWidth="1"/>
    <col min="4285" max="4285" width="7.85546875" style="18" bestFit="1" customWidth="1"/>
    <col min="4286" max="4315" width="9" style="18" hidden="1" customWidth="1"/>
    <col min="4316" max="4316" width="5.7109375" style="18" bestFit="1" customWidth="1"/>
    <col min="4317" max="4317" width="7.28515625" style="18" bestFit="1" customWidth="1"/>
    <col min="4318" max="4318" width="8.5703125" style="18" bestFit="1" customWidth="1"/>
    <col min="4319" max="4319" width="8.42578125" style="18" bestFit="1" customWidth="1"/>
    <col min="4320" max="4320" width="7.85546875" style="18" bestFit="1" customWidth="1"/>
    <col min="4321" max="4350" width="9" style="18" hidden="1" customWidth="1"/>
    <col min="4351" max="4351" width="5.7109375" style="18" bestFit="1" customWidth="1"/>
    <col min="4352" max="4352" width="7.28515625" style="18" bestFit="1" customWidth="1"/>
    <col min="4353" max="4353" width="8.5703125" style="18" bestFit="1" customWidth="1"/>
    <col min="4354" max="4354" width="8.42578125" style="18" bestFit="1" customWidth="1"/>
    <col min="4355" max="4355" width="7.85546875" style="18" bestFit="1" customWidth="1"/>
    <col min="4356" max="4385" width="9" style="18" hidden="1" customWidth="1"/>
    <col min="4386" max="4386" width="5.7109375" style="18" bestFit="1" customWidth="1"/>
    <col min="4387" max="4387" width="7.28515625" style="18" bestFit="1" customWidth="1"/>
    <col min="4388" max="4388" width="8.5703125" style="18" bestFit="1" customWidth="1"/>
    <col min="4389" max="4389" width="8.42578125" style="18" bestFit="1" customWidth="1"/>
    <col min="4390" max="4390" width="7.85546875" style="18" bestFit="1" customWidth="1"/>
    <col min="4391" max="4469" width="9.140625" style="18"/>
    <col min="4470" max="4470" width="5.7109375" style="18" customWidth="1"/>
    <col min="4471" max="4471" width="53.85546875" style="18" customWidth="1"/>
    <col min="4472" max="4501" width="9" style="18" hidden="1" customWidth="1"/>
    <col min="4502" max="4502" width="5.7109375" style="18" bestFit="1" customWidth="1"/>
    <col min="4503" max="4503" width="7.28515625" style="18" bestFit="1" customWidth="1"/>
    <col min="4504" max="4504" width="8.5703125" style="18" bestFit="1" customWidth="1"/>
    <col min="4505" max="4505" width="8.42578125" style="18" bestFit="1" customWidth="1"/>
    <col min="4506" max="4506" width="7.85546875" style="18" bestFit="1" customWidth="1"/>
    <col min="4507" max="4536" width="9" style="18" hidden="1" customWidth="1"/>
    <col min="4537" max="4537" width="5.7109375" style="18" bestFit="1" customWidth="1"/>
    <col min="4538" max="4538" width="7.28515625" style="18" bestFit="1" customWidth="1"/>
    <col min="4539" max="4539" width="8.5703125" style="18" bestFit="1" customWidth="1"/>
    <col min="4540" max="4540" width="8.42578125" style="18" bestFit="1" customWidth="1"/>
    <col min="4541" max="4541" width="7.85546875" style="18" bestFit="1" customWidth="1"/>
    <col min="4542" max="4571" width="9" style="18" hidden="1" customWidth="1"/>
    <col min="4572" max="4572" width="5.7109375" style="18" bestFit="1" customWidth="1"/>
    <col min="4573" max="4573" width="7.28515625" style="18" bestFit="1" customWidth="1"/>
    <col min="4574" max="4574" width="8.5703125" style="18" bestFit="1" customWidth="1"/>
    <col min="4575" max="4575" width="8.42578125" style="18" bestFit="1" customWidth="1"/>
    <col min="4576" max="4576" width="7.85546875" style="18" bestFit="1" customWidth="1"/>
    <col min="4577" max="4606" width="9" style="18" hidden="1" customWidth="1"/>
    <col min="4607" max="4607" width="5.7109375" style="18" bestFit="1" customWidth="1"/>
    <col min="4608" max="4608" width="7.28515625" style="18" bestFit="1" customWidth="1"/>
    <col min="4609" max="4609" width="8.5703125" style="18" bestFit="1" customWidth="1"/>
    <col min="4610" max="4610" width="8.42578125" style="18" bestFit="1" customWidth="1"/>
    <col min="4611" max="4611" width="7.85546875" style="18" bestFit="1" customWidth="1"/>
    <col min="4612" max="4641" width="9" style="18" hidden="1" customWidth="1"/>
    <col min="4642" max="4642" width="5.7109375" style="18" bestFit="1" customWidth="1"/>
    <col min="4643" max="4643" width="7.28515625" style="18" bestFit="1" customWidth="1"/>
    <col min="4644" max="4644" width="8.5703125" style="18" bestFit="1" customWidth="1"/>
    <col min="4645" max="4645" width="8.42578125" style="18" bestFit="1" customWidth="1"/>
    <col min="4646" max="4646" width="7.85546875" style="18" bestFit="1" customWidth="1"/>
    <col min="4647" max="4725" width="9.140625" style="18"/>
    <col min="4726" max="4726" width="5.7109375" style="18" customWidth="1"/>
    <col min="4727" max="4727" width="53.85546875" style="18" customWidth="1"/>
    <col min="4728" max="4757" width="9" style="18" hidden="1" customWidth="1"/>
    <col min="4758" max="4758" width="5.7109375" style="18" bestFit="1" customWidth="1"/>
    <col min="4759" max="4759" width="7.28515625" style="18" bestFit="1" customWidth="1"/>
    <col min="4760" max="4760" width="8.5703125" style="18" bestFit="1" customWidth="1"/>
    <col min="4761" max="4761" width="8.42578125" style="18" bestFit="1" customWidth="1"/>
    <col min="4762" max="4762" width="7.85546875" style="18" bestFit="1" customWidth="1"/>
    <col min="4763" max="4792" width="9" style="18" hidden="1" customWidth="1"/>
    <col min="4793" max="4793" width="5.7109375" style="18" bestFit="1" customWidth="1"/>
    <col min="4794" max="4794" width="7.28515625" style="18" bestFit="1" customWidth="1"/>
    <col min="4795" max="4795" width="8.5703125" style="18" bestFit="1" customWidth="1"/>
    <col min="4796" max="4796" width="8.42578125" style="18" bestFit="1" customWidth="1"/>
    <col min="4797" max="4797" width="7.85546875" style="18" bestFit="1" customWidth="1"/>
    <col min="4798" max="4827" width="9" style="18" hidden="1" customWidth="1"/>
    <col min="4828" max="4828" width="5.7109375" style="18" bestFit="1" customWidth="1"/>
    <col min="4829" max="4829" width="7.28515625" style="18" bestFit="1" customWidth="1"/>
    <col min="4830" max="4830" width="8.5703125" style="18" bestFit="1" customWidth="1"/>
    <col min="4831" max="4831" width="8.42578125" style="18" bestFit="1" customWidth="1"/>
    <col min="4832" max="4832" width="7.85546875" style="18" bestFit="1" customWidth="1"/>
    <col min="4833" max="4862" width="9" style="18" hidden="1" customWidth="1"/>
    <col min="4863" max="4863" width="5.7109375" style="18" bestFit="1" customWidth="1"/>
    <col min="4864" max="4864" width="7.28515625" style="18" bestFit="1" customWidth="1"/>
    <col min="4865" max="4865" width="8.5703125" style="18" bestFit="1" customWidth="1"/>
    <col min="4866" max="4866" width="8.42578125" style="18" bestFit="1" customWidth="1"/>
    <col min="4867" max="4867" width="7.85546875" style="18" bestFit="1" customWidth="1"/>
    <col min="4868" max="4897" width="9" style="18" hidden="1" customWidth="1"/>
    <col min="4898" max="4898" width="5.7109375" style="18" bestFit="1" customWidth="1"/>
    <col min="4899" max="4899" width="7.28515625" style="18" bestFit="1" customWidth="1"/>
    <col min="4900" max="4900" width="8.5703125" style="18" bestFit="1" customWidth="1"/>
    <col min="4901" max="4901" width="8.42578125" style="18" bestFit="1" customWidth="1"/>
    <col min="4902" max="4902" width="7.85546875" style="18" bestFit="1" customWidth="1"/>
    <col min="4903" max="4981" width="9.140625" style="18"/>
    <col min="4982" max="4982" width="5.7109375" style="18" customWidth="1"/>
    <col min="4983" max="4983" width="53.85546875" style="18" customWidth="1"/>
    <col min="4984" max="5013" width="9" style="18" hidden="1" customWidth="1"/>
    <col min="5014" max="5014" width="5.7109375" style="18" bestFit="1" customWidth="1"/>
    <col min="5015" max="5015" width="7.28515625" style="18" bestFit="1" customWidth="1"/>
    <col min="5016" max="5016" width="8.5703125" style="18" bestFit="1" customWidth="1"/>
    <col min="5017" max="5017" width="8.42578125" style="18" bestFit="1" customWidth="1"/>
    <col min="5018" max="5018" width="7.85546875" style="18" bestFit="1" customWidth="1"/>
    <col min="5019" max="5048" width="9" style="18" hidden="1" customWidth="1"/>
    <col min="5049" max="5049" width="5.7109375" style="18" bestFit="1" customWidth="1"/>
    <col min="5050" max="5050" width="7.28515625" style="18" bestFit="1" customWidth="1"/>
    <col min="5051" max="5051" width="8.5703125" style="18" bestFit="1" customWidth="1"/>
    <col min="5052" max="5052" width="8.42578125" style="18" bestFit="1" customWidth="1"/>
    <col min="5053" max="5053" width="7.85546875" style="18" bestFit="1" customWidth="1"/>
    <col min="5054" max="5083" width="9" style="18" hidden="1" customWidth="1"/>
    <col min="5084" max="5084" width="5.7109375" style="18" bestFit="1" customWidth="1"/>
    <col min="5085" max="5085" width="7.28515625" style="18" bestFit="1" customWidth="1"/>
    <col min="5086" max="5086" width="8.5703125" style="18" bestFit="1" customWidth="1"/>
    <col min="5087" max="5087" width="8.42578125" style="18" bestFit="1" customWidth="1"/>
    <col min="5088" max="5088" width="7.85546875" style="18" bestFit="1" customWidth="1"/>
    <col min="5089" max="5118" width="9" style="18" hidden="1" customWidth="1"/>
    <col min="5119" max="5119" width="5.7109375" style="18" bestFit="1" customWidth="1"/>
    <col min="5120" max="5120" width="7.28515625" style="18" bestFit="1" customWidth="1"/>
    <col min="5121" max="5121" width="8.5703125" style="18" bestFit="1" customWidth="1"/>
    <col min="5122" max="5122" width="8.42578125" style="18" bestFit="1" customWidth="1"/>
    <col min="5123" max="5123" width="7.85546875" style="18" bestFit="1" customWidth="1"/>
    <col min="5124" max="5153" width="9" style="18" hidden="1" customWidth="1"/>
    <col min="5154" max="5154" width="5.7109375" style="18" bestFit="1" customWidth="1"/>
    <col min="5155" max="5155" width="7.28515625" style="18" bestFit="1" customWidth="1"/>
    <col min="5156" max="5156" width="8.5703125" style="18" bestFit="1" customWidth="1"/>
    <col min="5157" max="5157" width="8.42578125" style="18" bestFit="1" customWidth="1"/>
    <col min="5158" max="5158" width="7.85546875" style="18" bestFit="1" customWidth="1"/>
    <col min="5159" max="5237" width="9.140625" style="18"/>
    <col min="5238" max="5238" width="5.7109375" style="18" customWidth="1"/>
    <col min="5239" max="5239" width="53.85546875" style="18" customWidth="1"/>
    <col min="5240" max="5269" width="9" style="18" hidden="1" customWidth="1"/>
    <col min="5270" max="5270" width="5.7109375" style="18" bestFit="1" customWidth="1"/>
    <col min="5271" max="5271" width="7.28515625" style="18" bestFit="1" customWidth="1"/>
    <col min="5272" max="5272" width="8.5703125" style="18" bestFit="1" customWidth="1"/>
    <col min="5273" max="5273" width="8.42578125" style="18" bestFit="1" customWidth="1"/>
    <col min="5274" max="5274" width="7.85546875" style="18" bestFit="1" customWidth="1"/>
    <col min="5275" max="5304" width="9" style="18" hidden="1" customWidth="1"/>
    <col min="5305" max="5305" width="5.7109375" style="18" bestFit="1" customWidth="1"/>
    <col min="5306" max="5306" width="7.28515625" style="18" bestFit="1" customWidth="1"/>
    <col min="5307" max="5307" width="8.5703125" style="18" bestFit="1" customWidth="1"/>
    <col min="5308" max="5308" width="8.42578125" style="18" bestFit="1" customWidth="1"/>
    <col min="5309" max="5309" width="7.85546875" style="18" bestFit="1" customWidth="1"/>
    <col min="5310" max="5339" width="9" style="18" hidden="1" customWidth="1"/>
    <col min="5340" max="5340" width="5.7109375" style="18" bestFit="1" customWidth="1"/>
    <col min="5341" max="5341" width="7.28515625" style="18" bestFit="1" customWidth="1"/>
    <col min="5342" max="5342" width="8.5703125" style="18" bestFit="1" customWidth="1"/>
    <col min="5343" max="5343" width="8.42578125" style="18" bestFit="1" customWidth="1"/>
    <col min="5344" max="5344" width="7.85546875" style="18" bestFit="1" customWidth="1"/>
    <col min="5345" max="5374" width="9" style="18" hidden="1" customWidth="1"/>
    <col min="5375" max="5375" width="5.7109375" style="18" bestFit="1" customWidth="1"/>
    <col min="5376" max="5376" width="7.28515625" style="18" bestFit="1" customWidth="1"/>
    <col min="5377" max="5377" width="8.5703125" style="18" bestFit="1" customWidth="1"/>
    <col min="5378" max="5378" width="8.42578125" style="18" bestFit="1" customWidth="1"/>
    <col min="5379" max="5379" width="7.85546875" style="18" bestFit="1" customWidth="1"/>
    <col min="5380" max="5409" width="9" style="18" hidden="1" customWidth="1"/>
    <col min="5410" max="5410" width="5.7109375" style="18" bestFit="1" customWidth="1"/>
    <col min="5411" max="5411" width="7.28515625" style="18" bestFit="1" customWidth="1"/>
    <col min="5412" max="5412" width="8.5703125" style="18" bestFit="1" customWidth="1"/>
    <col min="5413" max="5413" width="8.42578125" style="18" bestFit="1" customWidth="1"/>
    <col min="5414" max="5414" width="7.85546875" style="18" bestFit="1" customWidth="1"/>
    <col min="5415" max="5493" width="9.140625" style="18"/>
    <col min="5494" max="5494" width="5.7109375" style="18" customWidth="1"/>
    <col min="5495" max="5495" width="53.85546875" style="18" customWidth="1"/>
    <col min="5496" max="5525" width="9" style="18" hidden="1" customWidth="1"/>
    <col min="5526" max="5526" width="5.7109375" style="18" bestFit="1" customWidth="1"/>
    <col min="5527" max="5527" width="7.28515625" style="18" bestFit="1" customWidth="1"/>
    <col min="5528" max="5528" width="8.5703125" style="18" bestFit="1" customWidth="1"/>
    <col min="5529" max="5529" width="8.42578125" style="18" bestFit="1" customWidth="1"/>
    <col min="5530" max="5530" width="7.85546875" style="18" bestFit="1" customWidth="1"/>
    <col min="5531" max="5560" width="9" style="18" hidden="1" customWidth="1"/>
    <col min="5561" max="5561" width="5.7109375" style="18" bestFit="1" customWidth="1"/>
    <col min="5562" max="5562" width="7.28515625" style="18" bestFit="1" customWidth="1"/>
    <col min="5563" max="5563" width="8.5703125" style="18" bestFit="1" customWidth="1"/>
    <col min="5564" max="5564" width="8.42578125" style="18" bestFit="1" customWidth="1"/>
    <col min="5565" max="5565" width="7.85546875" style="18" bestFit="1" customWidth="1"/>
    <col min="5566" max="5595" width="9" style="18" hidden="1" customWidth="1"/>
    <col min="5596" max="5596" width="5.7109375" style="18" bestFit="1" customWidth="1"/>
    <col min="5597" max="5597" width="7.28515625" style="18" bestFit="1" customWidth="1"/>
    <col min="5598" max="5598" width="8.5703125" style="18" bestFit="1" customWidth="1"/>
    <col min="5599" max="5599" width="8.42578125" style="18" bestFit="1" customWidth="1"/>
    <col min="5600" max="5600" width="7.85546875" style="18" bestFit="1" customWidth="1"/>
    <col min="5601" max="5630" width="9" style="18" hidden="1" customWidth="1"/>
    <col min="5631" max="5631" width="5.7109375" style="18" bestFit="1" customWidth="1"/>
    <col min="5632" max="5632" width="7.28515625" style="18" bestFit="1" customWidth="1"/>
    <col min="5633" max="5633" width="8.5703125" style="18" bestFit="1" customWidth="1"/>
    <col min="5634" max="5634" width="8.42578125" style="18" bestFit="1" customWidth="1"/>
    <col min="5635" max="5635" width="7.85546875" style="18" bestFit="1" customWidth="1"/>
    <col min="5636" max="5665" width="9" style="18" hidden="1" customWidth="1"/>
    <col min="5666" max="5666" width="5.7109375" style="18" bestFit="1" customWidth="1"/>
    <col min="5667" max="5667" width="7.28515625" style="18" bestFit="1" customWidth="1"/>
    <col min="5668" max="5668" width="8.5703125" style="18" bestFit="1" customWidth="1"/>
    <col min="5669" max="5669" width="8.42578125" style="18" bestFit="1" customWidth="1"/>
    <col min="5670" max="5670" width="7.85546875" style="18" bestFit="1" customWidth="1"/>
    <col min="5671" max="5749" width="9.140625" style="18"/>
    <col min="5750" max="5750" width="5.7109375" style="18" customWidth="1"/>
    <col min="5751" max="5751" width="53.85546875" style="18" customWidth="1"/>
    <col min="5752" max="5781" width="9" style="18" hidden="1" customWidth="1"/>
    <col min="5782" max="5782" width="5.7109375" style="18" bestFit="1" customWidth="1"/>
    <col min="5783" max="5783" width="7.28515625" style="18" bestFit="1" customWidth="1"/>
    <col min="5784" max="5784" width="8.5703125" style="18" bestFit="1" customWidth="1"/>
    <col min="5785" max="5785" width="8.42578125" style="18" bestFit="1" customWidth="1"/>
    <col min="5786" max="5786" width="7.85546875" style="18" bestFit="1" customWidth="1"/>
    <col min="5787" max="5816" width="9" style="18" hidden="1" customWidth="1"/>
    <col min="5817" max="5817" width="5.7109375" style="18" bestFit="1" customWidth="1"/>
    <col min="5818" max="5818" width="7.28515625" style="18" bestFit="1" customWidth="1"/>
    <col min="5819" max="5819" width="8.5703125" style="18" bestFit="1" customWidth="1"/>
    <col min="5820" max="5820" width="8.42578125" style="18" bestFit="1" customWidth="1"/>
    <col min="5821" max="5821" width="7.85546875" style="18" bestFit="1" customWidth="1"/>
    <col min="5822" max="5851" width="9" style="18" hidden="1" customWidth="1"/>
    <col min="5852" max="5852" width="5.7109375" style="18" bestFit="1" customWidth="1"/>
    <col min="5853" max="5853" width="7.28515625" style="18" bestFit="1" customWidth="1"/>
    <col min="5854" max="5854" width="8.5703125" style="18" bestFit="1" customWidth="1"/>
    <col min="5855" max="5855" width="8.42578125" style="18" bestFit="1" customWidth="1"/>
    <col min="5856" max="5856" width="7.85546875" style="18" bestFit="1" customWidth="1"/>
    <col min="5857" max="5886" width="9" style="18" hidden="1" customWidth="1"/>
    <col min="5887" max="5887" width="5.7109375" style="18" bestFit="1" customWidth="1"/>
    <col min="5888" max="5888" width="7.28515625" style="18" bestFit="1" customWidth="1"/>
    <col min="5889" max="5889" width="8.5703125" style="18" bestFit="1" customWidth="1"/>
    <col min="5890" max="5890" width="8.42578125" style="18" bestFit="1" customWidth="1"/>
    <col min="5891" max="5891" width="7.85546875" style="18" bestFit="1" customWidth="1"/>
    <col min="5892" max="5921" width="9" style="18" hidden="1" customWidth="1"/>
    <col min="5922" max="5922" width="5.7109375" style="18" bestFit="1" customWidth="1"/>
    <col min="5923" max="5923" width="7.28515625" style="18" bestFit="1" customWidth="1"/>
    <col min="5924" max="5924" width="8.5703125" style="18" bestFit="1" customWidth="1"/>
    <col min="5925" max="5925" width="8.42578125" style="18" bestFit="1" customWidth="1"/>
    <col min="5926" max="5926" width="7.85546875" style="18" bestFit="1" customWidth="1"/>
    <col min="5927" max="6005" width="9.140625" style="18"/>
    <col min="6006" max="6006" width="5.7109375" style="18" customWidth="1"/>
    <col min="6007" max="6007" width="53.85546875" style="18" customWidth="1"/>
    <col min="6008" max="6037" width="9" style="18" hidden="1" customWidth="1"/>
    <col min="6038" max="6038" width="5.7109375" style="18" bestFit="1" customWidth="1"/>
    <col min="6039" max="6039" width="7.28515625" style="18" bestFit="1" customWidth="1"/>
    <col min="6040" max="6040" width="8.5703125" style="18" bestFit="1" customWidth="1"/>
    <col min="6041" max="6041" width="8.42578125" style="18" bestFit="1" customWidth="1"/>
    <col min="6042" max="6042" width="7.85546875" style="18" bestFit="1" customWidth="1"/>
    <col min="6043" max="6072" width="9" style="18" hidden="1" customWidth="1"/>
    <col min="6073" max="6073" width="5.7109375" style="18" bestFit="1" customWidth="1"/>
    <col min="6074" max="6074" width="7.28515625" style="18" bestFit="1" customWidth="1"/>
    <col min="6075" max="6075" width="8.5703125" style="18" bestFit="1" customWidth="1"/>
    <col min="6076" max="6076" width="8.42578125" style="18" bestFit="1" customWidth="1"/>
    <col min="6077" max="6077" width="7.85546875" style="18" bestFit="1" customWidth="1"/>
    <col min="6078" max="6107" width="9" style="18" hidden="1" customWidth="1"/>
    <col min="6108" max="6108" width="5.7109375" style="18" bestFit="1" customWidth="1"/>
    <col min="6109" max="6109" width="7.28515625" style="18" bestFit="1" customWidth="1"/>
    <col min="6110" max="6110" width="8.5703125" style="18" bestFit="1" customWidth="1"/>
    <col min="6111" max="6111" width="8.42578125" style="18" bestFit="1" customWidth="1"/>
    <col min="6112" max="6112" width="7.85546875" style="18" bestFit="1" customWidth="1"/>
    <col min="6113" max="6142" width="9" style="18" hidden="1" customWidth="1"/>
    <col min="6143" max="6143" width="5.7109375" style="18" bestFit="1" customWidth="1"/>
    <col min="6144" max="6144" width="7.28515625" style="18" bestFit="1" customWidth="1"/>
    <col min="6145" max="6145" width="8.5703125" style="18" bestFit="1" customWidth="1"/>
    <col min="6146" max="6146" width="8.42578125" style="18" bestFit="1" customWidth="1"/>
    <col min="6147" max="6147" width="7.85546875" style="18" bestFit="1" customWidth="1"/>
    <col min="6148" max="6177" width="9" style="18" hidden="1" customWidth="1"/>
    <col min="6178" max="6178" width="5.7109375" style="18" bestFit="1" customWidth="1"/>
    <col min="6179" max="6179" width="7.28515625" style="18" bestFit="1" customWidth="1"/>
    <col min="6180" max="6180" width="8.5703125" style="18" bestFit="1" customWidth="1"/>
    <col min="6181" max="6181" width="8.42578125" style="18" bestFit="1" customWidth="1"/>
    <col min="6182" max="6182" width="7.85546875" style="18" bestFit="1" customWidth="1"/>
    <col min="6183" max="6261" width="9.140625" style="18"/>
    <col min="6262" max="6262" width="5.7109375" style="18" customWidth="1"/>
    <col min="6263" max="6263" width="53.85546875" style="18" customWidth="1"/>
    <col min="6264" max="6293" width="9" style="18" hidden="1" customWidth="1"/>
    <col min="6294" max="6294" width="5.7109375" style="18" bestFit="1" customWidth="1"/>
    <col min="6295" max="6295" width="7.28515625" style="18" bestFit="1" customWidth="1"/>
    <col min="6296" max="6296" width="8.5703125" style="18" bestFit="1" customWidth="1"/>
    <col min="6297" max="6297" width="8.42578125" style="18" bestFit="1" customWidth="1"/>
    <col min="6298" max="6298" width="7.85546875" style="18" bestFit="1" customWidth="1"/>
    <col min="6299" max="6328" width="9" style="18" hidden="1" customWidth="1"/>
    <col min="6329" max="6329" width="5.7109375" style="18" bestFit="1" customWidth="1"/>
    <col min="6330" max="6330" width="7.28515625" style="18" bestFit="1" customWidth="1"/>
    <col min="6331" max="6331" width="8.5703125" style="18" bestFit="1" customWidth="1"/>
    <col min="6332" max="6332" width="8.42578125" style="18" bestFit="1" customWidth="1"/>
    <col min="6333" max="6333" width="7.85546875" style="18" bestFit="1" customWidth="1"/>
    <col min="6334" max="6363" width="9" style="18" hidden="1" customWidth="1"/>
    <col min="6364" max="6364" width="5.7109375" style="18" bestFit="1" customWidth="1"/>
    <col min="6365" max="6365" width="7.28515625" style="18" bestFit="1" customWidth="1"/>
    <col min="6366" max="6366" width="8.5703125" style="18" bestFit="1" customWidth="1"/>
    <col min="6367" max="6367" width="8.42578125" style="18" bestFit="1" customWidth="1"/>
    <col min="6368" max="6368" width="7.85546875" style="18" bestFit="1" customWidth="1"/>
    <col min="6369" max="6398" width="9" style="18" hidden="1" customWidth="1"/>
    <col min="6399" max="6399" width="5.7109375" style="18" bestFit="1" customWidth="1"/>
    <col min="6400" max="6400" width="7.28515625" style="18" bestFit="1" customWidth="1"/>
    <col min="6401" max="6401" width="8.5703125" style="18" bestFit="1" customWidth="1"/>
    <col min="6402" max="6402" width="8.42578125" style="18" bestFit="1" customWidth="1"/>
    <col min="6403" max="6403" width="7.85546875" style="18" bestFit="1" customWidth="1"/>
    <col min="6404" max="6433" width="9" style="18" hidden="1" customWidth="1"/>
    <col min="6434" max="6434" width="5.7109375" style="18" bestFit="1" customWidth="1"/>
    <col min="6435" max="6435" width="7.28515625" style="18" bestFit="1" customWidth="1"/>
    <col min="6436" max="6436" width="8.5703125" style="18" bestFit="1" customWidth="1"/>
    <col min="6437" max="6437" width="8.42578125" style="18" bestFit="1" customWidth="1"/>
    <col min="6438" max="6438" width="7.85546875" style="18" bestFit="1" customWidth="1"/>
    <col min="6439" max="6517" width="9.140625" style="18"/>
    <col min="6518" max="6518" width="5.7109375" style="18" customWidth="1"/>
    <col min="6519" max="6519" width="53.85546875" style="18" customWidth="1"/>
    <col min="6520" max="6549" width="9" style="18" hidden="1" customWidth="1"/>
    <col min="6550" max="6550" width="5.7109375" style="18" bestFit="1" customWidth="1"/>
    <col min="6551" max="6551" width="7.28515625" style="18" bestFit="1" customWidth="1"/>
    <col min="6552" max="6552" width="8.5703125" style="18" bestFit="1" customWidth="1"/>
    <col min="6553" max="6553" width="8.42578125" style="18" bestFit="1" customWidth="1"/>
    <col min="6554" max="6554" width="7.85546875" style="18" bestFit="1" customWidth="1"/>
    <col min="6555" max="6584" width="9" style="18" hidden="1" customWidth="1"/>
    <col min="6585" max="6585" width="5.7109375" style="18" bestFit="1" customWidth="1"/>
    <col min="6586" max="6586" width="7.28515625" style="18" bestFit="1" customWidth="1"/>
    <col min="6587" max="6587" width="8.5703125" style="18" bestFit="1" customWidth="1"/>
    <col min="6588" max="6588" width="8.42578125" style="18" bestFit="1" customWidth="1"/>
    <col min="6589" max="6589" width="7.85546875" style="18" bestFit="1" customWidth="1"/>
    <col min="6590" max="6619" width="9" style="18" hidden="1" customWidth="1"/>
    <col min="6620" max="6620" width="5.7109375" style="18" bestFit="1" customWidth="1"/>
    <col min="6621" max="6621" width="7.28515625" style="18" bestFit="1" customWidth="1"/>
    <col min="6622" max="6622" width="8.5703125" style="18" bestFit="1" customWidth="1"/>
    <col min="6623" max="6623" width="8.42578125" style="18" bestFit="1" customWidth="1"/>
    <col min="6624" max="6624" width="7.85546875" style="18" bestFit="1" customWidth="1"/>
    <col min="6625" max="6654" width="9" style="18" hidden="1" customWidth="1"/>
    <col min="6655" max="6655" width="5.7109375" style="18" bestFit="1" customWidth="1"/>
    <col min="6656" max="6656" width="7.28515625" style="18" bestFit="1" customWidth="1"/>
    <col min="6657" max="6657" width="8.5703125" style="18" bestFit="1" customWidth="1"/>
    <col min="6658" max="6658" width="8.42578125" style="18" bestFit="1" customWidth="1"/>
    <col min="6659" max="6659" width="7.85546875" style="18" bestFit="1" customWidth="1"/>
    <col min="6660" max="6689" width="9" style="18" hidden="1" customWidth="1"/>
    <col min="6690" max="6690" width="5.7109375" style="18" bestFit="1" customWidth="1"/>
    <col min="6691" max="6691" width="7.28515625" style="18" bestFit="1" customWidth="1"/>
    <col min="6692" max="6692" width="8.5703125" style="18" bestFit="1" customWidth="1"/>
    <col min="6693" max="6693" width="8.42578125" style="18" bestFit="1" customWidth="1"/>
    <col min="6694" max="6694" width="7.85546875" style="18" bestFit="1" customWidth="1"/>
    <col min="6695" max="6773" width="9.140625" style="18"/>
    <col min="6774" max="6774" width="5.7109375" style="18" customWidth="1"/>
    <col min="6775" max="6775" width="53.85546875" style="18" customWidth="1"/>
    <col min="6776" max="6805" width="9" style="18" hidden="1" customWidth="1"/>
    <col min="6806" max="6806" width="5.7109375" style="18" bestFit="1" customWidth="1"/>
    <col min="6807" max="6807" width="7.28515625" style="18" bestFit="1" customWidth="1"/>
    <col min="6808" max="6808" width="8.5703125" style="18" bestFit="1" customWidth="1"/>
    <col min="6809" max="6809" width="8.42578125" style="18" bestFit="1" customWidth="1"/>
    <col min="6810" max="6810" width="7.85546875" style="18" bestFit="1" customWidth="1"/>
    <col min="6811" max="6840" width="9" style="18" hidden="1" customWidth="1"/>
    <col min="6841" max="6841" width="5.7109375" style="18" bestFit="1" customWidth="1"/>
    <col min="6842" max="6842" width="7.28515625" style="18" bestFit="1" customWidth="1"/>
    <col min="6843" max="6843" width="8.5703125" style="18" bestFit="1" customWidth="1"/>
    <col min="6844" max="6844" width="8.42578125" style="18" bestFit="1" customWidth="1"/>
    <col min="6845" max="6845" width="7.85546875" style="18" bestFit="1" customWidth="1"/>
    <col min="6846" max="6875" width="9" style="18" hidden="1" customWidth="1"/>
    <col min="6876" max="6876" width="5.7109375" style="18" bestFit="1" customWidth="1"/>
    <col min="6877" max="6877" width="7.28515625" style="18" bestFit="1" customWidth="1"/>
    <col min="6878" max="6878" width="8.5703125" style="18" bestFit="1" customWidth="1"/>
    <col min="6879" max="6879" width="8.42578125" style="18" bestFit="1" customWidth="1"/>
    <col min="6880" max="6880" width="7.85546875" style="18" bestFit="1" customWidth="1"/>
    <col min="6881" max="6910" width="9" style="18" hidden="1" customWidth="1"/>
    <col min="6911" max="6911" width="5.7109375" style="18" bestFit="1" customWidth="1"/>
    <col min="6912" max="6912" width="7.28515625" style="18" bestFit="1" customWidth="1"/>
    <col min="6913" max="6913" width="8.5703125" style="18" bestFit="1" customWidth="1"/>
    <col min="6914" max="6914" width="8.42578125" style="18" bestFit="1" customWidth="1"/>
    <col min="6915" max="6915" width="7.85546875" style="18" bestFit="1" customWidth="1"/>
    <col min="6916" max="6945" width="9" style="18" hidden="1" customWidth="1"/>
    <col min="6946" max="6946" width="5.7109375" style="18" bestFit="1" customWidth="1"/>
    <col min="6947" max="6947" width="7.28515625" style="18" bestFit="1" customWidth="1"/>
    <col min="6948" max="6948" width="8.5703125" style="18" bestFit="1" customWidth="1"/>
    <col min="6949" max="6949" width="8.42578125" style="18" bestFit="1" customWidth="1"/>
    <col min="6950" max="6950" width="7.85546875" style="18" bestFit="1" customWidth="1"/>
    <col min="6951" max="7029" width="9.140625" style="18"/>
    <col min="7030" max="7030" width="5.7109375" style="18" customWidth="1"/>
    <col min="7031" max="7031" width="53.85546875" style="18" customWidth="1"/>
    <col min="7032" max="7061" width="9" style="18" hidden="1" customWidth="1"/>
    <col min="7062" max="7062" width="5.7109375" style="18" bestFit="1" customWidth="1"/>
    <col min="7063" max="7063" width="7.28515625" style="18" bestFit="1" customWidth="1"/>
    <col min="7064" max="7064" width="8.5703125" style="18" bestFit="1" customWidth="1"/>
    <col min="7065" max="7065" width="8.42578125" style="18" bestFit="1" customWidth="1"/>
    <col min="7066" max="7066" width="7.85546875" style="18" bestFit="1" customWidth="1"/>
    <col min="7067" max="7096" width="9" style="18" hidden="1" customWidth="1"/>
    <col min="7097" max="7097" width="5.7109375" style="18" bestFit="1" customWidth="1"/>
    <col min="7098" max="7098" width="7.28515625" style="18" bestFit="1" customWidth="1"/>
    <col min="7099" max="7099" width="8.5703125" style="18" bestFit="1" customWidth="1"/>
    <col min="7100" max="7100" width="8.42578125" style="18" bestFit="1" customWidth="1"/>
    <col min="7101" max="7101" width="7.85546875" style="18" bestFit="1" customWidth="1"/>
    <col min="7102" max="7131" width="9" style="18" hidden="1" customWidth="1"/>
    <col min="7132" max="7132" width="5.7109375" style="18" bestFit="1" customWidth="1"/>
    <col min="7133" max="7133" width="7.28515625" style="18" bestFit="1" customWidth="1"/>
    <col min="7134" max="7134" width="8.5703125" style="18" bestFit="1" customWidth="1"/>
    <col min="7135" max="7135" width="8.42578125" style="18" bestFit="1" customWidth="1"/>
    <col min="7136" max="7136" width="7.85546875" style="18" bestFit="1" customWidth="1"/>
    <col min="7137" max="7166" width="9" style="18" hidden="1" customWidth="1"/>
    <col min="7167" max="7167" width="5.7109375" style="18" bestFit="1" customWidth="1"/>
    <col min="7168" max="7168" width="7.28515625" style="18" bestFit="1" customWidth="1"/>
    <col min="7169" max="7169" width="8.5703125" style="18" bestFit="1" customWidth="1"/>
    <col min="7170" max="7170" width="8.42578125" style="18" bestFit="1" customWidth="1"/>
    <col min="7171" max="7171" width="7.85546875" style="18" bestFit="1" customWidth="1"/>
    <col min="7172" max="7201" width="9" style="18" hidden="1" customWidth="1"/>
    <col min="7202" max="7202" width="5.7109375" style="18" bestFit="1" customWidth="1"/>
    <col min="7203" max="7203" width="7.28515625" style="18" bestFit="1" customWidth="1"/>
    <col min="7204" max="7204" width="8.5703125" style="18" bestFit="1" customWidth="1"/>
    <col min="7205" max="7205" width="8.42578125" style="18" bestFit="1" customWidth="1"/>
    <col min="7206" max="7206" width="7.85546875" style="18" bestFit="1" customWidth="1"/>
    <col min="7207" max="7285" width="9.140625" style="18"/>
    <col min="7286" max="7286" width="5.7109375" style="18" customWidth="1"/>
    <col min="7287" max="7287" width="53.85546875" style="18" customWidth="1"/>
    <col min="7288" max="7317" width="9" style="18" hidden="1" customWidth="1"/>
    <col min="7318" max="7318" width="5.7109375" style="18" bestFit="1" customWidth="1"/>
    <col min="7319" max="7319" width="7.28515625" style="18" bestFit="1" customWidth="1"/>
    <col min="7320" max="7320" width="8.5703125" style="18" bestFit="1" customWidth="1"/>
    <col min="7321" max="7321" width="8.42578125" style="18" bestFit="1" customWidth="1"/>
    <col min="7322" max="7322" width="7.85546875" style="18" bestFit="1" customWidth="1"/>
    <col min="7323" max="7352" width="9" style="18" hidden="1" customWidth="1"/>
    <col min="7353" max="7353" width="5.7109375" style="18" bestFit="1" customWidth="1"/>
    <col min="7354" max="7354" width="7.28515625" style="18" bestFit="1" customWidth="1"/>
    <col min="7355" max="7355" width="8.5703125" style="18" bestFit="1" customWidth="1"/>
    <col min="7356" max="7356" width="8.42578125" style="18" bestFit="1" customWidth="1"/>
    <col min="7357" max="7357" width="7.85546875" style="18" bestFit="1" customWidth="1"/>
    <col min="7358" max="7387" width="9" style="18" hidden="1" customWidth="1"/>
    <col min="7388" max="7388" width="5.7109375" style="18" bestFit="1" customWidth="1"/>
    <col min="7389" max="7389" width="7.28515625" style="18" bestFit="1" customWidth="1"/>
    <col min="7390" max="7390" width="8.5703125" style="18" bestFit="1" customWidth="1"/>
    <col min="7391" max="7391" width="8.42578125" style="18" bestFit="1" customWidth="1"/>
    <col min="7392" max="7392" width="7.85546875" style="18" bestFit="1" customWidth="1"/>
    <col min="7393" max="7422" width="9" style="18" hidden="1" customWidth="1"/>
    <col min="7423" max="7423" width="5.7109375" style="18" bestFit="1" customWidth="1"/>
    <col min="7424" max="7424" width="7.28515625" style="18" bestFit="1" customWidth="1"/>
    <col min="7425" max="7425" width="8.5703125" style="18" bestFit="1" customWidth="1"/>
    <col min="7426" max="7426" width="8.42578125" style="18" bestFit="1" customWidth="1"/>
    <col min="7427" max="7427" width="7.85546875" style="18" bestFit="1" customWidth="1"/>
    <col min="7428" max="7457" width="9" style="18" hidden="1" customWidth="1"/>
    <col min="7458" max="7458" width="5.7109375" style="18" bestFit="1" customWidth="1"/>
    <col min="7459" max="7459" width="7.28515625" style="18" bestFit="1" customWidth="1"/>
    <col min="7460" max="7460" width="8.5703125" style="18" bestFit="1" customWidth="1"/>
    <col min="7461" max="7461" width="8.42578125" style="18" bestFit="1" customWidth="1"/>
    <col min="7462" max="7462" width="7.85546875" style="18" bestFit="1" customWidth="1"/>
    <col min="7463" max="7541" width="9.140625" style="18"/>
    <col min="7542" max="7542" width="5.7109375" style="18" customWidth="1"/>
    <col min="7543" max="7543" width="53.85546875" style="18" customWidth="1"/>
    <col min="7544" max="7573" width="9" style="18" hidden="1" customWidth="1"/>
    <col min="7574" max="7574" width="5.7109375" style="18" bestFit="1" customWidth="1"/>
    <col min="7575" max="7575" width="7.28515625" style="18" bestFit="1" customWidth="1"/>
    <col min="7576" max="7576" width="8.5703125" style="18" bestFit="1" customWidth="1"/>
    <col min="7577" max="7577" width="8.42578125" style="18" bestFit="1" customWidth="1"/>
    <col min="7578" max="7578" width="7.85546875" style="18" bestFit="1" customWidth="1"/>
    <col min="7579" max="7608" width="9" style="18" hidden="1" customWidth="1"/>
    <col min="7609" max="7609" width="5.7109375" style="18" bestFit="1" customWidth="1"/>
    <col min="7610" max="7610" width="7.28515625" style="18" bestFit="1" customWidth="1"/>
    <col min="7611" max="7611" width="8.5703125" style="18" bestFit="1" customWidth="1"/>
    <col min="7612" max="7612" width="8.42578125" style="18" bestFit="1" customWidth="1"/>
    <col min="7613" max="7613" width="7.85546875" style="18" bestFit="1" customWidth="1"/>
    <col min="7614" max="7643" width="9" style="18" hidden="1" customWidth="1"/>
    <col min="7644" max="7644" width="5.7109375" style="18" bestFit="1" customWidth="1"/>
    <col min="7645" max="7645" width="7.28515625" style="18" bestFit="1" customWidth="1"/>
    <col min="7646" max="7646" width="8.5703125" style="18" bestFit="1" customWidth="1"/>
    <col min="7647" max="7647" width="8.42578125" style="18" bestFit="1" customWidth="1"/>
    <col min="7648" max="7648" width="7.85546875" style="18" bestFit="1" customWidth="1"/>
    <col min="7649" max="7678" width="9" style="18" hidden="1" customWidth="1"/>
    <col min="7679" max="7679" width="5.7109375" style="18" bestFit="1" customWidth="1"/>
    <col min="7680" max="7680" width="7.28515625" style="18" bestFit="1" customWidth="1"/>
    <col min="7681" max="7681" width="8.5703125" style="18" bestFit="1" customWidth="1"/>
    <col min="7682" max="7682" width="8.42578125" style="18" bestFit="1" customWidth="1"/>
    <col min="7683" max="7683" width="7.85546875" style="18" bestFit="1" customWidth="1"/>
    <col min="7684" max="7713" width="9" style="18" hidden="1" customWidth="1"/>
    <col min="7714" max="7714" width="5.7109375" style="18" bestFit="1" customWidth="1"/>
    <col min="7715" max="7715" width="7.28515625" style="18" bestFit="1" customWidth="1"/>
    <col min="7716" max="7716" width="8.5703125" style="18" bestFit="1" customWidth="1"/>
    <col min="7717" max="7717" width="8.42578125" style="18" bestFit="1" customWidth="1"/>
    <col min="7718" max="7718" width="7.85546875" style="18" bestFit="1" customWidth="1"/>
    <col min="7719" max="7797" width="9.140625" style="18"/>
    <col min="7798" max="7798" width="5.7109375" style="18" customWidth="1"/>
    <col min="7799" max="7799" width="53.85546875" style="18" customWidth="1"/>
    <col min="7800" max="7829" width="9" style="18" hidden="1" customWidth="1"/>
    <col min="7830" max="7830" width="5.7109375" style="18" bestFit="1" customWidth="1"/>
    <col min="7831" max="7831" width="7.28515625" style="18" bestFit="1" customWidth="1"/>
    <col min="7832" max="7832" width="8.5703125" style="18" bestFit="1" customWidth="1"/>
    <col min="7833" max="7833" width="8.42578125" style="18" bestFit="1" customWidth="1"/>
    <col min="7834" max="7834" width="7.85546875" style="18" bestFit="1" customWidth="1"/>
    <col min="7835" max="7864" width="9" style="18" hidden="1" customWidth="1"/>
    <col min="7865" max="7865" width="5.7109375" style="18" bestFit="1" customWidth="1"/>
    <col min="7866" max="7866" width="7.28515625" style="18" bestFit="1" customWidth="1"/>
    <col min="7867" max="7867" width="8.5703125" style="18" bestFit="1" customWidth="1"/>
    <col min="7868" max="7868" width="8.42578125" style="18" bestFit="1" customWidth="1"/>
    <col min="7869" max="7869" width="7.85546875" style="18" bestFit="1" customWidth="1"/>
    <col min="7870" max="7899" width="9" style="18" hidden="1" customWidth="1"/>
    <col min="7900" max="7900" width="5.7109375" style="18" bestFit="1" customWidth="1"/>
    <col min="7901" max="7901" width="7.28515625" style="18" bestFit="1" customWidth="1"/>
    <col min="7902" max="7902" width="8.5703125" style="18" bestFit="1" customWidth="1"/>
    <col min="7903" max="7903" width="8.42578125" style="18" bestFit="1" customWidth="1"/>
    <col min="7904" max="7904" width="7.85546875" style="18" bestFit="1" customWidth="1"/>
    <col min="7905" max="7934" width="9" style="18" hidden="1" customWidth="1"/>
    <col min="7935" max="7935" width="5.7109375" style="18" bestFit="1" customWidth="1"/>
    <col min="7936" max="7936" width="7.28515625" style="18" bestFit="1" customWidth="1"/>
    <col min="7937" max="7937" width="8.5703125" style="18" bestFit="1" customWidth="1"/>
    <col min="7938" max="7938" width="8.42578125" style="18" bestFit="1" customWidth="1"/>
    <col min="7939" max="7939" width="7.85546875" style="18" bestFit="1" customWidth="1"/>
    <col min="7940" max="7969" width="9" style="18" hidden="1" customWidth="1"/>
    <col min="7970" max="7970" width="5.7109375" style="18" bestFit="1" customWidth="1"/>
    <col min="7971" max="7971" width="7.28515625" style="18" bestFit="1" customWidth="1"/>
    <col min="7972" max="7972" width="8.5703125" style="18" bestFit="1" customWidth="1"/>
    <col min="7973" max="7973" width="8.42578125" style="18" bestFit="1" customWidth="1"/>
    <col min="7974" max="7974" width="7.85546875" style="18" bestFit="1" customWidth="1"/>
    <col min="7975" max="8053" width="9.140625" style="18"/>
    <col min="8054" max="8054" width="5.7109375" style="18" customWidth="1"/>
    <col min="8055" max="8055" width="53.85546875" style="18" customWidth="1"/>
    <col min="8056" max="8085" width="9" style="18" hidden="1" customWidth="1"/>
    <col min="8086" max="8086" width="5.7109375" style="18" bestFit="1" customWidth="1"/>
    <col min="8087" max="8087" width="7.28515625" style="18" bestFit="1" customWidth="1"/>
    <col min="8088" max="8088" width="8.5703125" style="18" bestFit="1" customWidth="1"/>
    <col min="8089" max="8089" width="8.42578125" style="18" bestFit="1" customWidth="1"/>
    <col min="8090" max="8090" width="7.85546875" style="18" bestFit="1" customWidth="1"/>
    <col min="8091" max="8120" width="9" style="18" hidden="1" customWidth="1"/>
    <col min="8121" max="8121" width="5.7109375" style="18" bestFit="1" customWidth="1"/>
    <col min="8122" max="8122" width="7.28515625" style="18" bestFit="1" customWidth="1"/>
    <col min="8123" max="8123" width="8.5703125" style="18" bestFit="1" customWidth="1"/>
    <col min="8124" max="8124" width="8.42578125" style="18" bestFit="1" customWidth="1"/>
    <col min="8125" max="8125" width="7.85546875" style="18" bestFit="1" customWidth="1"/>
    <col min="8126" max="8155" width="9" style="18" hidden="1" customWidth="1"/>
    <col min="8156" max="8156" width="5.7109375" style="18" bestFit="1" customWidth="1"/>
    <col min="8157" max="8157" width="7.28515625" style="18" bestFit="1" customWidth="1"/>
    <col min="8158" max="8158" width="8.5703125" style="18" bestFit="1" customWidth="1"/>
    <col min="8159" max="8159" width="8.42578125" style="18" bestFit="1" customWidth="1"/>
    <col min="8160" max="8160" width="7.85546875" style="18" bestFit="1" customWidth="1"/>
    <col min="8161" max="8190" width="9" style="18" hidden="1" customWidth="1"/>
    <col min="8191" max="8191" width="5.7109375" style="18" bestFit="1" customWidth="1"/>
    <col min="8192" max="8192" width="7.28515625" style="18" bestFit="1" customWidth="1"/>
    <col min="8193" max="8193" width="8.5703125" style="18" bestFit="1" customWidth="1"/>
    <col min="8194" max="8194" width="8.42578125" style="18" bestFit="1" customWidth="1"/>
    <col min="8195" max="8195" width="7.85546875" style="18" bestFit="1" customWidth="1"/>
    <col min="8196" max="8225" width="9" style="18" hidden="1" customWidth="1"/>
    <col min="8226" max="8226" width="5.7109375" style="18" bestFit="1" customWidth="1"/>
    <col min="8227" max="8227" width="7.28515625" style="18" bestFit="1" customWidth="1"/>
    <col min="8228" max="8228" width="8.5703125" style="18" bestFit="1" customWidth="1"/>
    <col min="8229" max="8229" width="8.42578125" style="18" bestFit="1" customWidth="1"/>
    <col min="8230" max="8230" width="7.85546875" style="18" bestFit="1" customWidth="1"/>
    <col min="8231" max="8309" width="9.140625" style="18"/>
    <col min="8310" max="8310" width="5.7109375" style="18" customWidth="1"/>
    <col min="8311" max="8311" width="53.85546875" style="18" customWidth="1"/>
    <col min="8312" max="8341" width="9" style="18" hidden="1" customWidth="1"/>
    <col min="8342" max="8342" width="5.7109375" style="18" bestFit="1" customWidth="1"/>
    <col min="8343" max="8343" width="7.28515625" style="18" bestFit="1" customWidth="1"/>
    <col min="8344" max="8344" width="8.5703125" style="18" bestFit="1" customWidth="1"/>
    <col min="8345" max="8345" width="8.42578125" style="18" bestFit="1" customWidth="1"/>
    <col min="8346" max="8346" width="7.85546875" style="18" bestFit="1" customWidth="1"/>
    <col min="8347" max="8376" width="9" style="18" hidden="1" customWidth="1"/>
    <col min="8377" max="8377" width="5.7109375" style="18" bestFit="1" customWidth="1"/>
    <col min="8378" max="8378" width="7.28515625" style="18" bestFit="1" customWidth="1"/>
    <col min="8379" max="8379" width="8.5703125" style="18" bestFit="1" customWidth="1"/>
    <col min="8380" max="8380" width="8.42578125" style="18" bestFit="1" customWidth="1"/>
    <col min="8381" max="8381" width="7.85546875" style="18" bestFit="1" customWidth="1"/>
    <col min="8382" max="8411" width="9" style="18" hidden="1" customWidth="1"/>
    <col min="8412" max="8412" width="5.7109375" style="18" bestFit="1" customWidth="1"/>
    <col min="8413" max="8413" width="7.28515625" style="18" bestFit="1" customWidth="1"/>
    <col min="8414" max="8414" width="8.5703125" style="18" bestFit="1" customWidth="1"/>
    <col min="8415" max="8415" width="8.42578125" style="18" bestFit="1" customWidth="1"/>
    <col min="8416" max="8416" width="7.85546875" style="18" bestFit="1" customWidth="1"/>
    <col min="8417" max="8446" width="9" style="18" hidden="1" customWidth="1"/>
    <col min="8447" max="8447" width="5.7109375" style="18" bestFit="1" customWidth="1"/>
    <col min="8448" max="8448" width="7.28515625" style="18" bestFit="1" customWidth="1"/>
    <col min="8449" max="8449" width="8.5703125" style="18" bestFit="1" customWidth="1"/>
    <col min="8450" max="8450" width="8.42578125" style="18" bestFit="1" customWidth="1"/>
    <col min="8451" max="8451" width="7.85546875" style="18" bestFit="1" customWidth="1"/>
    <col min="8452" max="8481" width="9" style="18" hidden="1" customWidth="1"/>
    <col min="8482" max="8482" width="5.7109375" style="18" bestFit="1" customWidth="1"/>
    <col min="8483" max="8483" width="7.28515625" style="18" bestFit="1" customWidth="1"/>
    <col min="8484" max="8484" width="8.5703125" style="18" bestFit="1" customWidth="1"/>
    <col min="8485" max="8485" width="8.42578125" style="18" bestFit="1" customWidth="1"/>
    <col min="8486" max="8486" width="7.85546875" style="18" bestFit="1" customWidth="1"/>
    <col min="8487" max="8565" width="9.140625" style="18"/>
    <col min="8566" max="8566" width="5.7109375" style="18" customWidth="1"/>
    <col min="8567" max="8567" width="53.85546875" style="18" customWidth="1"/>
    <col min="8568" max="8597" width="9" style="18" hidden="1" customWidth="1"/>
    <col min="8598" max="8598" width="5.7109375" style="18" bestFit="1" customWidth="1"/>
    <col min="8599" max="8599" width="7.28515625" style="18" bestFit="1" customWidth="1"/>
    <col min="8600" max="8600" width="8.5703125" style="18" bestFit="1" customWidth="1"/>
    <col min="8601" max="8601" width="8.42578125" style="18" bestFit="1" customWidth="1"/>
    <col min="8602" max="8602" width="7.85546875" style="18" bestFit="1" customWidth="1"/>
    <col min="8603" max="8632" width="9" style="18" hidden="1" customWidth="1"/>
    <col min="8633" max="8633" width="5.7109375" style="18" bestFit="1" customWidth="1"/>
    <col min="8634" max="8634" width="7.28515625" style="18" bestFit="1" customWidth="1"/>
    <col min="8635" max="8635" width="8.5703125" style="18" bestFit="1" customWidth="1"/>
    <col min="8636" max="8636" width="8.42578125" style="18" bestFit="1" customWidth="1"/>
    <col min="8637" max="8637" width="7.85546875" style="18" bestFit="1" customWidth="1"/>
    <col min="8638" max="8667" width="9" style="18" hidden="1" customWidth="1"/>
    <col min="8668" max="8668" width="5.7109375" style="18" bestFit="1" customWidth="1"/>
    <col min="8669" max="8669" width="7.28515625" style="18" bestFit="1" customWidth="1"/>
    <col min="8670" max="8670" width="8.5703125" style="18" bestFit="1" customWidth="1"/>
    <col min="8671" max="8671" width="8.42578125" style="18" bestFit="1" customWidth="1"/>
    <col min="8672" max="8672" width="7.85546875" style="18" bestFit="1" customWidth="1"/>
    <col min="8673" max="8702" width="9" style="18" hidden="1" customWidth="1"/>
    <col min="8703" max="8703" width="5.7109375" style="18" bestFit="1" customWidth="1"/>
    <col min="8704" max="8704" width="7.28515625" style="18" bestFit="1" customWidth="1"/>
    <col min="8705" max="8705" width="8.5703125" style="18" bestFit="1" customWidth="1"/>
    <col min="8706" max="8706" width="8.42578125" style="18" bestFit="1" customWidth="1"/>
    <col min="8707" max="8707" width="7.85546875" style="18" bestFit="1" customWidth="1"/>
    <col min="8708" max="8737" width="9" style="18" hidden="1" customWidth="1"/>
    <col min="8738" max="8738" width="5.7109375" style="18" bestFit="1" customWidth="1"/>
    <col min="8739" max="8739" width="7.28515625" style="18" bestFit="1" customWidth="1"/>
    <col min="8740" max="8740" width="8.5703125" style="18" bestFit="1" customWidth="1"/>
    <col min="8741" max="8741" width="8.42578125" style="18" bestFit="1" customWidth="1"/>
    <col min="8742" max="8742" width="7.85546875" style="18" bestFit="1" customWidth="1"/>
    <col min="8743" max="8821" width="9.140625" style="18"/>
    <col min="8822" max="8822" width="5.7109375" style="18" customWidth="1"/>
    <col min="8823" max="8823" width="53.85546875" style="18" customWidth="1"/>
    <col min="8824" max="8853" width="9" style="18" hidden="1" customWidth="1"/>
    <col min="8854" max="8854" width="5.7109375" style="18" bestFit="1" customWidth="1"/>
    <col min="8855" max="8855" width="7.28515625" style="18" bestFit="1" customWidth="1"/>
    <col min="8856" max="8856" width="8.5703125" style="18" bestFit="1" customWidth="1"/>
    <col min="8857" max="8857" width="8.42578125" style="18" bestFit="1" customWidth="1"/>
    <col min="8858" max="8858" width="7.85546875" style="18" bestFit="1" customWidth="1"/>
    <col min="8859" max="8888" width="9" style="18" hidden="1" customWidth="1"/>
    <col min="8889" max="8889" width="5.7109375" style="18" bestFit="1" customWidth="1"/>
    <col min="8890" max="8890" width="7.28515625" style="18" bestFit="1" customWidth="1"/>
    <col min="8891" max="8891" width="8.5703125" style="18" bestFit="1" customWidth="1"/>
    <col min="8892" max="8892" width="8.42578125" style="18" bestFit="1" customWidth="1"/>
    <col min="8893" max="8893" width="7.85546875" style="18" bestFit="1" customWidth="1"/>
    <col min="8894" max="8923" width="9" style="18" hidden="1" customWidth="1"/>
    <col min="8924" max="8924" width="5.7109375" style="18" bestFit="1" customWidth="1"/>
    <col min="8925" max="8925" width="7.28515625" style="18" bestFit="1" customWidth="1"/>
    <col min="8926" max="8926" width="8.5703125" style="18" bestFit="1" customWidth="1"/>
    <col min="8927" max="8927" width="8.42578125" style="18" bestFit="1" customWidth="1"/>
    <col min="8928" max="8928" width="7.85546875" style="18" bestFit="1" customWidth="1"/>
    <col min="8929" max="8958" width="9" style="18" hidden="1" customWidth="1"/>
    <col min="8959" max="8959" width="5.7109375" style="18" bestFit="1" customWidth="1"/>
    <col min="8960" max="8960" width="7.28515625" style="18" bestFit="1" customWidth="1"/>
    <col min="8961" max="8961" width="8.5703125" style="18" bestFit="1" customWidth="1"/>
    <col min="8962" max="8962" width="8.42578125" style="18" bestFit="1" customWidth="1"/>
    <col min="8963" max="8963" width="7.85546875" style="18" bestFit="1" customWidth="1"/>
    <col min="8964" max="8993" width="9" style="18" hidden="1" customWidth="1"/>
    <col min="8994" max="8994" width="5.7109375" style="18" bestFit="1" customWidth="1"/>
    <col min="8995" max="8995" width="7.28515625" style="18" bestFit="1" customWidth="1"/>
    <col min="8996" max="8996" width="8.5703125" style="18" bestFit="1" customWidth="1"/>
    <col min="8997" max="8997" width="8.42578125" style="18" bestFit="1" customWidth="1"/>
    <col min="8998" max="8998" width="7.85546875" style="18" bestFit="1" customWidth="1"/>
    <col min="8999" max="9077" width="9.140625" style="18"/>
    <col min="9078" max="9078" width="5.7109375" style="18" customWidth="1"/>
    <col min="9079" max="9079" width="53.85546875" style="18" customWidth="1"/>
    <col min="9080" max="9109" width="9" style="18" hidden="1" customWidth="1"/>
    <col min="9110" max="9110" width="5.7109375" style="18" bestFit="1" customWidth="1"/>
    <col min="9111" max="9111" width="7.28515625" style="18" bestFit="1" customWidth="1"/>
    <col min="9112" max="9112" width="8.5703125" style="18" bestFit="1" customWidth="1"/>
    <col min="9113" max="9113" width="8.42578125" style="18" bestFit="1" customWidth="1"/>
    <col min="9114" max="9114" width="7.85546875" style="18" bestFit="1" customWidth="1"/>
    <col min="9115" max="9144" width="9" style="18" hidden="1" customWidth="1"/>
    <col min="9145" max="9145" width="5.7109375" style="18" bestFit="1" customWidth="1"/>
    <col min="9146" max="9146" width="7.28515625" style="18" bestFit="1" customWidth="1"/>
    <col min="9147" max="9147" width="8.5703125" style="18" bestFit="1" customWidth="1"/>
    <col min="9148" max="9148" width="8.42578125" style="18" bestFit="1" customWidth="1"/>
    <col min="9149" max="9149" width="7.85546875" style="18" bestFit="1" customWidth="1"/>
    <col min="9150" max="9179" width="9" style="18" hidden="1" customWidth="1"/>
    <col min="9180" max="9180" width="5.7109375" style="18" bestFit="1" customWidth="1"/>
    <col min="9181" max="9181" width="7.28515625" style="18" bestFit="1" customWidth="1"/>
    <col min="9182" max="9182" width="8.5703125" style="18" bestFit="1" customWidth="1"/>
    <col min="9183" max="9183" width="8.42578125" style="18" bestFit="1" customWidth="1"/>
    <col min="9184" max="9184" width="7.85546875" style="18" bestFit="1" customWidth="1"/>
    <col min="9185" max="9214" width="9" style="18" hidden="1" customWidth="1"/>
    <col min="9215" max="9215" width="5.7109375" style="18" bestFit="1" customWidth="1"/>
    <col min="9216" max="9216" width="7.28515625" style="18" bestFit="1" customWidth="1"/>
    <col min="9217" max="9217" width="8.5703125" style="18" bestFit="1" customWidth="1"/>
    <col min="9218" max="9218" width="8.42578125" style="18" bestFit="1" customWidth="1"/>
    <col min="9219" max="9219" width="7.85546875" style="18" bestFit="1" customWidth="1"/>
    <col min="9220" max="9249" width="9" style="18" hidden="1" customWidth="1"/>
    <col min="9250" max="9250" width="5.7109375" style="18" bestFit="1" customWidth="1"/>
    <col min="9251" max="9251" width="7.28515625" style="18" bestFit="1" customWidth="1"/>
    <col min="9252" max="9252" width="8.5703125" style="18" bestFit="1" customWidth="1"/>
    <col min="9253" max="9253" width="8.42578125" style="18" bestFit="1" customWidth="1"/>
    <col min="9254" max="9254" width="7.85546875" style="18" bestFit="1" customWidth="1"/>
    <col min="9255" max="9333" width="9.140625" style="18"/>
    <col min="9334" max="9334" width="5.7109375" style="18" customWidth="1"/>
    <col min="9335" max="9335" width="53.85546875" style="18" customWidth="1"/>
    <col min="9336" max="9365" width="9" style="18" hidden="1" customWidth="1"/>
    <col min="9366" max="9366" width="5.7109375" style="18" bestFit="1" customWidth="1"/>
    <col min="9367" max="9367" width="7.28515625" style="18" bestFit="1" customWidth="1"/>
    <col min="9368" max="9368" width="8.5703125" style="18" bestFit="1" customWidth="1"/>
    <col min="9369" max="9369" width="8.42578125" style="18" bestFit="1" customWidth="1"/>
    <col min="9370" max="9370" width="7.85546875" style="18" bestFit="1" customWidth="1"/>
    <col min="9371" max="9400" width="9" style="18" hidden="1" customWidth="1"/>
    <col min="9401" max="9401" width="5.7109375" style="18" bestFit="1" customWidth="1"/>
    <col min="9402" max="9402" width="7.28515625" style="18" bestFit="1" customWidth="1"/>
    <col min="9403" max="9403" width="8.5703125" style="18" bestFit="1" customWidth="1"/>
    <col min="9404" max="9404" width="8.42578125" style="18" bestFit="1" customWidth="1"/>
    <col min="9405" max="9405" width="7.85546875" style="18" bestFit="1" customWidth="1"/>
    <col min="9406" max="9435" width="9" style="18" hidden="1" customWidth="1"/>
    <col min="9436" max="9436" width="5.7109375" style="18" bestFit="1" customWidth="1"/>
    <col min="9437" max="9437" width="7.28515625" style="18" bestFit="1" customWidth="1"/>
    <col min="9438" max="9438" width="8.5703125" style="18" bestFit="1" customWidth="1"/>
    <col min="9439" max="9439" width="8.42578125" style="18" bestFit="1" customWidth="1"/>
    <col min="9440" max="9440" width="7.85546875" style="18" bestFit="1" customWidth="1"/>
    <col min="9441" max="9470" width="9" style="18" hidden="1" customWidth="1"/>
    <col min="9471" max="9471" width="5.7109375" style="18" bestFit="1" customWidth="1"/>
    <col min="9472" max="9472" width="7.28515625" style="18" bestFit="1" customWidth="1"/>
    <col min="9473" max="9473" width="8.5703125" style="18" bestFit="1" customWidth="1"/>
    <col min="9474" max="9474" width="8.42578125" style="18" bestFit="1" customWidth="1"/>
    <col min="9475" max="9475" width="7.85546875" style="18" bestFit="1" customWidth="1"/>
    <col min="9476" max="9505" width="9" style="18" hidden="1" customWidth="1"/>
    <col min="9506" max="9506" width="5.7109375" style="18" bestFit="1" customWidth="1"/>
    <col min="9507" max="9507" width="7.28515625" style="18" bestFit="1" customWidth="1"/>
    <col min="9508" max="9508" width="8.5703125" style="18" bestFit="1" customWidth="1"/>
    <col min="9509" max="9509" width="8.42578125" style="18" bestFit="1" customWidth="1"/>
    <col min="9510" max="9510" width="7.85546875" style="18" bestFit="1" customWidth="1"/>
    <col min="9511" max="9589" width="9.140625" style="18"/>
    <col min="9590" max="9590" width="5.7109375" style="18" customWidth="1"/>
    <col min="9591" max="9591" width="53.85546875" style="18" customWidth="1"/>
    <col min="9592" max="9621" width="9" style="18" hidden="1" customWidth="1"/>
    <col min="9622" max="9622" width="5.7109375" style="18" bestFit="1" customWidth="1"/>
    <col min="9623" max="9623" width="7.28515625" style="18" bestFit="1" customWidth="1"/>
    <col min="9624" max="9624" width="8.5703125" style="18" bestFit="1" customWidth="1"/>
    <col min="9625" max="9625" width="8.42578125" style="18" bestFit="1" customWidth="1"/>
    <col min="9626" max="9626" width="7.85546875" style="18" bestFit="1" customWidth="1"/>
    <col min="9627" max="9656" width="9" style="18" hidden="1" customWidth="1"/>
    <col min="9657" max="9657" width="5.7109375" style="18" bestFit="1" customWidth="1"/>
    <col min="9658" max="9658" width="7.28515625" style="18" bestFit="1" customWidth="1"/>
    <col min="9659" max="9659" width="8.5703125" style="18" bestFit="1" customWidth="1"/>
    <col min="9660" max="9660" width="8.42578125" style="18" bestFit="1" customWidth="1"/>
    <col min="9661" max="9661" width="7.85546875" style="18" bestFit="1" customWidth="1"/>
    <col min="9662" max="9691" width="9" style="18" hidden="1" customWidth="1"/>
    <col min="9692" max="9692" width="5.7109375" style="18" bestFit="1" customWidth="1"/>
    <col min="9693" max="9693" width="7.28515625" style="18" bestFit="1" customWidth="1"/>
    <col min="9694" max="9694" width="8.5703125" style="18" bestFit="1" customWidth="1"/>
    <col min="9695" max="9695" width="8.42578125" style="18" bestFit="1" customWidth="1"/>
    <col min="9696" max="9696" width="7.85546875" style="18" bestFit="1" customWidth="1"/>
    <col min="9697" max="9726" width="9" style="18" hidden="1" customWidth="1"/>
    <col min="9727" max="9727" width="5.7109375" style="18" bestFit="1" customWidth="1"/>
    <col min="9728" max="9728" width="7.28515625" style="18" bestFit="1" customWidth="1"/>
    <col min="9729" max="9729" width="8.5703125" style="18" bestFit="1" customWidth="1"/>
    <col min="9730" max="9730" width="8.42578125" style="18" bestFit="1" customWidth="1"/>
    <col min="9731" max="9731" width="7.85546875" style="18" bestFit="1" customWidth="1"/>
    <col min="9732" max="9761" width="9" style="18" hidden="1" customWidth="1"/>
    <col min="9762" max="9762" width="5.7109375" style="18" bestFit="1" customWidth="1"/>
    <col min="9763" max="9763" width="7.28515625" style="18" bestFit="1" customWidth="1"/>
    <col min="9764" max="9764" width="8.5703125" style="18" bestFit="1" customWidth="1"/>
    <col min="9765" max="9765" width="8.42578125" style="18" bestFit="1" customWidth="1"/>
    <col min="9766" max="9766" width="7.85546875" style="18" bestFit="1" customWidth="1"/>
    <col min="9767" max="9845" width="9.140625" style="18"/>
    <col min="9846" max="9846" width="5.7109375" style="18" customWidth="1"/>
    <col min="9847" max="9847" width="53.85546875" style="18" customWidth="1"/>
    <col min="9848" max="9877" width="9" style="18" hidden="1" customWidth="1"/>
    <col min="9878" max="9878" width="5.7109375" style="18" bestFit="1" customWidth="1"/>
    <col min="9879" max="9879" width="7.28515625" style="18" bestFit="1" customWidth="1"/>
    <col min="9880" max="9880" width="8.5703125" style="18" bestFit="1" customWidth="1"/>
    <col min="9881" max="9881" width="8.42578125" style="18" bestFit="1" customWidth="1"/>
    <col min="9882" max="9882" width="7.85546875" style="18" bestFit="1" customWidth="1"/>
    <col min="9883" max="9912" width="9" style="18" hidden="1" customWidth="1"/>
    <col min="9913" max="9913" width="5.7109375" style="18" bestFit="1" customWidth="1"/>
    <col min="9914" max="9914" width="7.28515625" style="18" bestFit="1" customWidth="1"/>
    <col min="9915" max="9915" width="8.5703125" style="18" bestFit="1" customWidth="1"/>
    <col min="9916" max="9916" width="8.42578125" style="18" bestFit="1" customWidth="1"/>
    <col min="9917" max="9917" width="7.85546875" style="18" bestFit="1" customWidth="1"/>
    <col min="9918" max="9947" width="9" style="18" hidden="1" customWidth="1"/>
    <col min="9948" max="9948" width="5.7109375" style="18" bestFit="1" customWidth="1"/>
    <col min="9949" max="9949" width="7.28515625" style="18" bestFit="1" customWidth="1"/>
    <col min="9950" max="9950" width="8.5703125" style="18" bestFit="1" customWidth="1"/>
    <col min="9951" max="9951" width="8.42578125" style="18" bestFit="1" customWidth="1"/>
    <col min="9952" max="9952" width="7.85546875" style="18" bestFit="1" customWidth="1"/>
    <col min="9953" max="9982" width="9" style="18" hidden="1" customWidth="1"/>
    <col min="9983" max="9983" width="5.7109375" style="18" bestFit="1" customWidth="1"/>
    <col min="9984" max="9984" width="7.28515625" style="18" bestFit="1" customWidth="1"/>
    <col min="9985" max="9985" width="8.5703125" style="18" bestFit="1" customWidth="1"/>
    <col min="9986" max="9986" width="8.42578125" style="18" bestFit="1" customWidth="1"/>
    <col min="9987" max="9987" width="7.85546875" style="18" bestFit="1" customWidth="1"/>
    <col min="9988" max="10017" width="9" style="18" hidden="1" customWidth="1"/>
    <col min="10018" max="10018" width="5.7109375" style="18" bestFit="1" customWidth="1"/>
    <col min="10019" max="10019" width="7.28515625" style="18" bestFit="1" customWidth="1"/>
    <col min="10020" max="10020" width="8.5703125" style="18" bestFit="1" customWidth="1"/>
    <col min="10021" max="10021" width="8.42578125" style="18" bestFit="1" customWidth="1"/>
    <col min="10022" max="10022" width="7.85546875" style="18" bestFit="1" customWidth="1"/>
    <col min="10023" max="10101" width="9.140625" style="18"/>
    <col min="10102" max="10102" width="5.7109375" style="18" customWidth="1"/>
    <col min="10103" max="10103" width="53.85546875" style="18" customWidth="1"/>
    <col min="10104" max="10133" width="9" style="18" hidden="1" customWidth="1"/>
    <col min="10134" max="10134" width="5.7109375" style="18" bestFit="1" customWidth="1"/>
    <col min="10135" max="10135" width="7.28515625" style="18" bestFit="1" customWidth="1"/>
    <col min="10136" max="10136" width="8.5703125" style="18" bestFit="1" customWidth="1"/>
    <col min="10137" max="10137" width="8.42578125" style="18" bestFit="1" customWidth="1"/>
    <col min="10138" max="10138" width="7.85546875" style="18" bestFit="1" customWidth="1"/>
    <col min="10139" max="10168" width="9" style="18" hidden="1" customWidth="1"/>
    <col min="10169" max="10169" width="5.7109375" style="18" bestFit="1" customWidth="1"/>
    <col min="10170" max="10170" width="7.28515625" style="18" bestFit="1" customWidth="1"/>
    <col min="10171" max="10171" width="8.5703125" style="18" bestFit="1" customWidth="1"/>
    <col min="10172" max="10172" width="8.42578125" style="18" bestFit="1" customWidth="1"/>
    <col min="10173" max="10173" width="7.85546875" style="18" bestFit="1" customWidth="1"/>
    <col min="10174" max="10203" width="9" style="18" hidden="1" customWidth="1"/>
    <col min="10204" max="10204" width="5.7109375" style="18" bestFit="1" customWidth="1"/>
    <col min="10205" max="10205" width="7.28515625" style="18" bestFit="1" customWidth="1"/>
    <col min="10206" max="10206" width="8.5703125" style="18" bestFit="1" customWidth="1"/>
    <col min="10207" max="10207" width="8.42578125" style="18" bestFit="1" customWidth="1"/>
    <col min="10208" max="10208" width="7.85546875" style="18" bestFit="1" customWidth="1"/>
    <col min="10209" max="10238" width="9" style="18" hidden="1" customWidth="1"/>
    <col min="10239" max="10239" width="5.7109375" style="18" bestFit="1" customWidth="1"/>
    <col min="10240" max="10240" width="7.28515625" style="18" bestFit="1" customWidth="1"/>
    <col min="10241" max="10241" width="8.5703125" style="18" bestFit="1" customWidth="1"/>
    <col min="10242" max="10242" width="8.42578125" style="18" bestFit="1" customWidth="1"/>
    <col min="10243" max="10243" width="7.85546875" style="18" bestFit="1" customWidth="1"/>
    <col min="10244" max="10273" width="9" style="18" hidden="1" customWidth="1"/>
    <col min="10274" max="10274" width="5.7109375" style="18" bestFit="1" customWidth="1"/>
    <col min="10275" max="10275" width="7.28515625" style="18" bestFit="1" customWidth="1"/>
    <col min="10276" max="10276" width="8.5703125" style="18" bestFit="1" customWidth="1"/>
    <col min="10277" max="10277" width="8.42578125" style="18" bestFit="1" customWidth="1"/>
    <col min="10278" max="10278" width="7.85546875" style="18" bestFit="1" customWidth="1"/>
    <col min="10279" max="10357" width="9.140625" style="18"/>
    <col min="10358" max="10358" width="5.7109375" style="18" customWidth="1"/>
    <col min="10359" max="10359" width="53.85546875" style="18" customWidth="1"/>
    <col min="10360" max="10389" width="9" style="18" hidden="1" customWidth="1"/>
    <col min="10390" max="10390" width="5.7109375" style="18" bestFit="1" customWidth="1"/>
    <col min="10391" max="10391" width="7.28515625" style="18" bestFit="1" customWidth="1"/>
    <col min="10392" max="10392" width="8.5703125" style="18" bestFit="1" customWidth="1"/>
    <col min="10393" max="10393" width="8.42578125" style="18" bestFit="1" customWidth="1"/>
    <col min="10394" max="10394" width="7.85546875" style="18" bestFit="1" customWidth="1"/>
    <col min="10395" max="10424" width="9" style="18" hidden="1" customWidth="1"/>
    <col min="10425" max="10425" width="5.7109375" style="18" bestFit="1" customWidth="1"/>
    <col min="10426" max="10426" width="7.28515625" style="18" bestFit="1" customWidth="1"/>
    <col min="10427" max="10427" width="8.5703125" style="18" bestFit="1" customWidth="1"/>
    <col min="10428" max="10428" width="8.42578125" style="18" bestFit="1" customWidth="1"/>
    <col min="10429" max="10429" width="7.85546875" style="18" bestFit="1" customWidth="1"/>
    <col min="10430" max="10459" width="9" style="18" hidden="1" customWidth="1"/>
    <col min="10460" max="10460" width="5.7109375" style="18" bestFit="1" customWidth="1"/>
    <col min="10461" max="10461" width="7.28515625" style="18" bestFit="1" customWidth="1"/>
    <col min="10462" max="10462" width="8.5703125" style="18" bestFit="1" customWidth="1"/>
    <col min="10463" max="10463" width="8.42578125" style="18" bestFit="1" customWidth="1"/>
    <col min="10464" max="10464" width="7.85546875" style="18" bestFit="1" customWidth="1"/>
    <col min="10465" max="10494" width="9" style="18" hidden="1" customWidth="1"/>
    <col min="10495" max="10495" width="5.7109375" style="18" bestFit="1" customWidth="1"/>
    <col min="10496" max="10496" width="7.28515625" style="18" bestFit="1" customWidth="1"/>
    <col min="10497" max="10497" width="8.5703125" style="18" bestFit="1" customWidth="1"/>
    <col min="10498" max="10498" width="8.42578125" style="18" bestFit="1" customWidth="1"/>
    <col min="10499" max="10499" width="7.85546875" style="18" bestFit="1" customWidth="1"/>
    <col min="10500" max="10529" width="9" style="18" hidden="1" customWidth="1"/>
    <col min="10530" max="10530" width="5.7109375" style="18" bestFit="1" customWidth="1"/>
    <col min="10531" max="10531" width="7.28515625" style="18" bestFit="1" customWidth="1"/>
    <col min="10532" max="10532" width="8.5703125" style="18" bestFit="1" customWidth="1"/>
    <col min="10533" max="10533" width="8.42578125" style="18" bestFit="1" customWidth="1"/>
    <col min="10534" max="10534" width="7.85546875" style="18" bestFit="1" customWidth="1"/>
    <col min="10535" max="10613" width="9.140625" style="18"/>
    <col min="10614" max="10614" width="5.7109375" style="18" customWidth="1"/>
    <col min="10615" max="10615" width="53.85546875" style="18" customWidth="1"/>
    <col min="10616" max="10645" width="9" style="18" hidden="1" customWidth="1"/>
    <col min="10646" max="10646" width="5.7109375" style="18" bestFit="1" customWidth="1"/>
    <col min="10647" max="10647" width="7.28515625" style="18" bestFit="1" customWidth="1"/>
    <col min="10648" max="10648" width="8.5703125" style="18" bestFit="1" customWidth="1"/>
    <col min="10649" max="10649" width="8.42578125" style="18" bestFit="1" customWidth="1"/>
    <col min="10650" max="10650" width="7.85546875" style="18" bestFit="1" customWidth="1"/>
    <col min="10651" max="10680" width="9" style="18" hidden="1" customWidth="1"/>
    <col min="10681" max="10681" width="5.7109375" style="18" bestFit="1" customWidth="1"/>
    <col min="10682" max="10682" width="7.28515625" style="18" bestFit="1" customWidth="1"/>
    <col min="10683" max="10683" width="8.5703125" style="18" bestFit="1" customWidth="1"/>
    <col min="10684" max="10684" width="8.42578125" style="18" bestFit="1" customWidth="1"/>
    <col min="10685" max="10685" width="7.85546875" style="18" bestFit="1" customWidth="1"/>
    <col min="10686" max="10715" width="9" style="18" hidden="1" customWidth="1"/>
    <col min="10716" max="10716" width="5.7109375" style="18" bestFit="1" customWidth="1"/>
    <col min="10717" max="10717" width="7.28515625" style="18" bestFit="1" customWidth="1"/>
    <col min="10718" max="10718" width="8.5703125" style="18" bestFit="1" customWidth="1"/>
    <col min="10719" max="10719" width="8.42578125" style="18" bestFit="1" customWidth="1"/>
    <col min="10720" max="10720" width="7.85546875" style="18" bestFit="1" customWidth="1"/>
    <col min="10721" max="10750" width="9" style="18" hidden="1" customWidth="1"/>
    <col min="10751" max="10751" width="5.7109375" style="18" bestFit="1" customWidth="1"/>
    <col min="10752" max="10752" width="7.28515625" style="18" bestFit="1" customWidth="1"/>
    <col min="10753" max="10753" width="8.5703125" style="18" bestFit="1" customWidth="1"/>
    <col min="10754" max="10754" width="8.42578125" style="18" bestFit="1" customWidth="1"/>
    <col min="10755" max="10755" width="7.85546875" style="18" bestFit="1" customWidth="1"/>
    <col min="10756" max="10785" width="9" style="18" hidden="1" customWidth="1"/>
    <col min="10786" max="10786" width="5.7109375" style="18" bestFit="1" customWidth="1"/>
    <col min="10787" max="10787" width="7.28515625" style="18" bestFit="1" customWidth="1"/>
    <col min="10788" max="10788" width="8.5703125" style="18" bestFit="1" customWidth="1"/>
    <col min="10789" max="10789" width="8.42578125" style="18" bestFit="1" customWidth="1"/>
    <col min="10790" max="10790" width="7.85546875" style="18" bestFit="1" customWidth="1"/>
    <col min="10791" max="10869" width="9.140625" style="18"/>
    <col min="10870" max="10870" width="5.7109375" style="18" customWidth="1"/>
    <col min="10871" max="10871" width="53.85546875" style="18" customWidth="1"/>
    <col min="10872" max="10901" width="9" style="18" hidden="1" customWidth="1"/>
    <col min="10902" max="10902" width="5.7109375" style="18" bestFit="1" customWidth="1"/>
    <col min="10903" max="10903" width="7.28515625" style="18" bestFit="1" customWidth="1"/>
    <col min="10904" max="10904" width="8.5703125" style="18" bestFit="1" customWidth="1"/>
    <col min="10905" max="10905" width="8.42578125" style="18" bestFit="1" customWidth="1"/>
    <col min="10906" max="10906" width="7.85546875" style="18" bestFit="1" customWidth="1"/>
    <col min="10907" max="10936" width="9" style="18" hidden="1" customWidth="1"/>
    <col min="10937" max="10937" width="5.7109375" style="18" bestFit="1" customWidth="1"/>
    <col min="10938" max="10938" width="7.28515625" style="18" bestFit="1" customWidth="1"/>
    <col min="10939" max="10939" width="8.5703125" style="18" bestFit="1" customWidth="1"/>
    <col min="10940" max="10940" width="8.42578125" style="18" bestFit="1" customWidth="1"/>
    <col min="10941" max="10941" width="7.85546875" style="18" bestFit="1" customWidth="1"/>
    <col min="10942" max="10971" width="9" style="18" hidden="1" customWidth="1"/>
    <col min="10972" max="10972" width="5.7109375" style="18" bestFit="1" customWidth="1"/>
    <col min="10973" max="10973" width="7.28515625" style="18" bestFit="1" customWidth="1"/>
    <col min="10974" max="10974" width="8.5703125" style="18" bestFit="1" customWidth="1"/>
    <col min="10975" max="10975" width="8.42578125" style="18" bestFit="1" customWidth="1"/>
    <col min="10976" max="10976" width="7.85546875" style="18" bestFit="1" customWidth="1"/>
    <col min="10977" max="11006" width="9" style="18" hidden="1" customWidth="1"/>
    <col min="11007" max="11007" width="5.7109375" style="18" bestFit="1" customWidth="1"/>
    <col min="11008" max="11008" width="7.28515625" style="18" bestFit="1" customWidth="1"/>
    <col min="11009" max="11009" width="8.5703125" style="18" bestFit="1" customWidth="1"/>
    <col min="11010" max="11010" width="8.42578125" style="18" bestFit="1" customWidth="1"/>
    <col min="11011" max="11011" width="7.85546875" style="18" bestFit="1" customWidth="1"/>
    <col min="11012" max="11041" width="9" style="18" hidden="1" customWidth="1"/>
    <col min="11042" max="11042" width="5.7109375" style="18" bestFit="1" customWidth="1"/>
    <col min="11043" max="11043" width="7.28515625" style="18" bestFit="1" customWidth="1"/>
    <col min="11044" max="11044" width="8.5703125" style="18" bestFit="1" customWidth="1"/>
    <col min="11045" max="11045" width="8.42578125" style="18" bestFit="1" customWidth="1"/>
    <col min="11046" max="11046" width="7.85546875" style="18" bestFit="1" customWidth="1"/>
    <col min="11047" max="11125" width="9.140625" style="18"/>
    <col min="11126" max="11126" width="5.7109375" style="18" customWidth="1"/>
    <col min="11127" max="11127" width="53.85546875" style="18" customWidth="1"/>
    <col min="11128" max="11157" width="9" style="18" hidden="1" customWidth="1"/>
    <col min="11158" max="11158" width="5.7109375" style="18" bestFit="1" customWidth="1"/>
    <col min="11159" max="11159" width="7.28515625" style="18" bestFit="1" customWidth="1"/>
    <col min="11160" max="11160" width="8.5703125" style="18" bestFit="1" customWidth="1"/>
    <col min="11161" max="11161" width="8.42578125" style="18" bestFit="1" customWidth="1"/>
    <col min="11162" max="11162" width="7.85546875" style="18" bestFit="1" customWidth="1"/>
    <col min="11163" max="11192" width="9" style="18" hidden="1" customWidth="1"/>
    <col min="11193" max="11193" width="5.7109375" style="18" bestFit="1" customWidth="1"/>
    <col min="11194" max="11194" width="7.28515625" style="18" bestFit="1" customWidth="1"/>
    <col min="11195" max="11195" width="8.5703125" style="18" bestFit="1" customWidth="1"/>
    <col min="11196" max="11196" width="8.42578125" style="18" bestFit="1" customWidth="1"/>
    <col min="11197" max="11197" width="7.85546875" style="18" bestFit="1" customWidth="1"/>
    <col min="11198" max="11227" width="9" style="18" hidden="1" customWidth="1"/>
    <col min="11228" max="11228" width="5.7109375" style="18" bestFit="1" customWidth="1"/>
    <col min="11229" max="11229" width="7.28515625" style="18" bestFit="1" customWidth="1"/>
    <col min="11230" max="11230" width="8.5703125" style="18" bestFit="1" customWidth="1"/>
    <col min="11231" max="11231" width="8.42578125" style="18" bestFit="1" customWidth="1"/>
    <col min="11232" max="11232" width="7.85546875" style="18" bestFit="1" customWidth="1"/>
    <col min="11233" max="11262" width="9" style="18" hidden="1" customWidth="1"/>
    <col min="11263" max="11263" width="5.7109375" style="18" bestFit="1" customWidth="1"/>
    <col min="11264" max="11264" width="7.28515625" style="18" bestFit="1" customWidth="1"/>
    <col min="11265" max="11265" width="8.5703125" style="18" bestFit="1" customWidth="1"/>
    <col min="11266" max="11266" width="8.42578125" style="18" bestFit="1" customWidth="1"/>
    <col min="11267" max="11267" width="7.85546875" style="18" bestFit="1" customWidth="1"/>
    <col min="11268" max="11297" width="9" style="18" hidden="1" customWidth="1"/>
    <col min="11298" max="11298" width="5.7109375" style="18" bestFit="1" customWidth="1"/>
    <col min="11299" max="11299" width="7.28515625" style="18" bestFit="1" customWidth="1"/>
    <col min="11300" max="11300" width="8.5703125" style="18" bestFit="1" customWidth="1"/>
    <col min="11301" max="11301" width="8.42578125" style="18" bestFit="1" customWidth="1"/>
    <col min="11302" max="11302" width="7.85546875" style="18" bestFit="1" customWidth="1"/>
    <col min="11303" max="11381" width="9.140625" style="18"/>
    <col min="11382" max="11382" width="5.7109375" style="18" customWidth="1"/>
    <col min="11383" max="11383" width="53.85546875" style="18" customWidth="1"/>
    <col min="11384" max="11413" width="9" style="18" hidden="1" customWidth="1"/>
    <col min="11414" max="11414" width="5.7109375" style="18" bestFit="1" customWidth="1"/>
    <col min="11415" max="11415" width="7.28515625" style="18" bestFit="1" customWidth="1"/>
    <col min="11416" max="11416" width="8.5703125" style="18" bestFit="1" customWidth="1"/>
    <col min="11417" max="11417" width="8.42578125" style="18" bestFit="1" customWidth="1"/>
    <col min="11418" max="11418" width="7.85546875" style="18" bestFit="1" customWidth="1"/>
    <col min="11419" max="11448" width="9" style="18" hidden="1" customWidth="1"/>
    <col min="11449" max="11449" width="5.7109375" style="18" bestFit="1" customWidth="1"/>
    <col min="11450" max="11450" width="7.28515625" style="18" bestFit="1" customWidth="1"/>
    <col min="11451" max="11451" width="8.5703125" style="18" bestFit="1" customWidth="1"/>
    <col min="11452" max="11452" width="8.42578125" style="18" bestFit="1" customWidth="1"/>
    <col min="11453" max="11453" width="7.85546875" style="18" bestFit="1" customWidth="1"/>
    <col min="11454" max="11483" width="9" style="18" hidden="1" customWidth="1"/>
    <col min="11484" max="11484" width="5.7109375" style="18" bestFit="1" customWidth="1"/>
    <col min="11485" max="11485" width="7.28515625" style="18" bestFit="1" customWidth="1"/>
    <col min="11486" max="11486" width="8.5703125" style="18" bestFit="1" customWidth="1"/>
    <col min="11487" max="11487" width="8.42578125" style="18" bestFit="1" customWidth="1"/>
    <col min="11488" max="11488" width="7.85546875" style="18" bestFit="1" customWidth="1"/>
    <col min="11489" max="11518" width="9" style="18" hidden="1" customWidth="1"/>
    <col min="11519" max="11519" width="5.7109375" style="18" bestFit="1" customWidth="1"/>
    <col min="11520" max="11520" width="7.28515625" style="18" bestFit="1" customWidth="1"/>
    <col min="11521" max="11521" width="8.5703125" style="18" bestFit="1" customWidth="1"/>
    <col min="11522" max="11522" width="8.42578125" style="18" bestFit="1" customWidth="1"/>
    <col min="11523" max="11523" width="7.85546875" style="18" bestFit="1" customWidth="1"/>
    <col min="11524" max="11553" width="9" style="18" hidden="1" customWidth="1"/>
    <col min="11554" max="11554" width="5.7109375" style="18" bestFit="1" customWidth="1"/>
    <col min="11555" max="11555" width="7.28515625" style="18" bestFit="1" customWidth="1"/>
    <col min="11556" max="11556" width="8.5703125" style="18" bestFit="1" customWidth="1"/>
    <col min="11557" max="11557" width="8.42578125" style="18" bestFit="1" customWidth="1"/>
    <col min="11558" max="11558" width="7.85546875" style="18" bestFit="1" customWidth="1"/>
    <col min="11559" max="11637" width="9.140625" style="18"/>
    <col min="11638" max="11638" width="5.7109375" style="18" customWidth="1"/>
    <col min="11639" max="11639" width="53.85546875" style="18" customWidth="1"/>
    <col min="11640" max="11669" width="9" style="18" hidden="1" customWidth="1"/>
    <col min="11670" max="11670" width="5.7109375" style="18" bestFit="1" customWidth="1"/>
    <col min="11671" max="11671" width="7.28515625" style="18" bestFit="1" customWidth="1"/>
    <col min="11672" max="11672" width="8.5703125" style="18" bestFit="1" customWidth="1"/>
    <col min="11673" max="11673" width="8.42578125" style="18" bestFit="1" customWidth="1"/>
    <col min="11674" max="11674" width="7.85546875" style="18" bestFit="1" customWidth="1"/>
    <col min="11675" max="11704" width="9" style="18" hidden="1" customWidth="1"/>
    <col min="11705" max="11705" width="5.7109375" style="18" bestFit="1" customWidth="1"/>
    <col min="11706" max="11706" width="7.28515625" style="18" bestFit="1" customWidth="1"/>
    <col min="11707" max="11707" width="8.5703125" style="18" bestFit="1" customWidth="1"/>
    <col min="11708" max="11708" width="8.42578125" style="18" bestFit="1" customWidth="1"/>
    <col min="11709" max="11709" width="7.85546875" style="18" bestFit="1" customWidth="1"/>
    <col min="11710" max="11739" width="9" style="18" hidden="1" customWidth="1"/>
    <col min="11740" max="11740" width="5.7109375" style="18" bestFit="1" customWidth="1"/>
    <col min="11741" max="11741" width="7.28515625" style="18" bestFit="1" customWidth="1"/>
    <col min="11742" max="11742" width="8.5703125" style="18" bestFit="1" customWidth="1"/>
    <col min="11743" max="11743" width="8.42578125" style="18" bestFit="1" customWidth="1"/>
    <col min="11744" max="11744" width="7.85546875" style="18" bestFit="1" customWidth="1"/>
    <col min="11745" max="11774" width="9" style="18" hidden="1" customWidth="1"/>
    <col min="11775" max="11775" width="5.7109375" style="18" bestFit="1" customWidth="1"/>
    <col min="11776" max="11776" width="7.28515625" style="18" bestFit="1" customWidth="1"/>
    <col min="11777" max="11777" width="8.5703125" style="18" bestFit="1" customWidth="1"/>
    <col min="11778" max="11778" width="8.42578125" style="18" bestFit="1" customWidth="1"/>
    <col min="11779" max="11779" width="7.85546875" style="18" bestFit="1" customWidth="1"/>
    <col min="11780" max="11809" width="9" style="18" hidden="1" customWidth="1"/>
    <col min="11810" max="11810" width="5.7109375" style="18" bestFit="1" customWidth="1"/>
    <col min="11811" max="11811" width="7.28515625" style="18" bestFit="1" customWidth="1"/>
    <col min="11812" max="11812" width="8.5703125" style="18" bestFit="1" customWidth="1"/>
    <col min="11813" max="11813" width="8.42578125" style="18" bestFit="1" customWidth="1"/>
    <col min="11814" max="11814" width="7.85546875" style="18" bestFit="1" customWidth="1"/>
    <col min="11815" max="11893" width="9.140625" style="18"/>
    <col min="11894" max="11894" width="5.7109375" style="18" customWidth="1"/>
    <col min="11895" max="11895" width="53.85546875" style="18" customWidth="1"/>
    <col min="11896" max="11925" width="9" style="18" hidden="1" customWidth="1"/>
    <col min="11926" max="11926" width="5.7109375" style="18" bestFit="1" customWidth="1"/>
    <col min="11927" max="11927" width="7.28515625" style="18" bestFit="1" customWidth="1"/>
    <col min="11928" max="11928" width="8.5703125" style="18" bestFit="1" customWidth="1"/>
    <col min="11929" max="11929" width="8.42578125" style="18" bestFit="1" customWidth="1"/>
    <col min="11930" max="11930" width="7.85546875" style="18" bestFit="1" customWidth="1"/>
    <col min="11931" max="11960" width="9" style="18" hidden="1" customWidth="1"/>
    <col min="11961" max="11961" width="5.7109375" style="18" bestFit="1" customWidth="1"/>
    <col min="11962" max="11962" width="7.28515625" style="18" bestFit="1" customWidth="1"/>
    <col min="11963" max="11963" width="8.5703125" style="18" bestFit="1" customWidth="1"/>
    <col min="11964" max="11964" width="8.42578125" style="18" bestFit="1" customWidth="1"/>
    <col min="11965" max="11965" width="7.85546875" style="18" bestFit="1" customWidth="1"/>
    <col min="11966" max="11995" width="9" style="18" hidden="1" customWidth="1"/>
    <col min="11996" max="11996" width="5.7109375" style="18" bestFit="1" customWidth="1"/>
    <col min="11997" max="11997" width="7.28515625" style="18" bestFit="1" customWidth="1"/>
    <col min="11998" max="11998" width="8.5703125" style="18" bestFit="1" customWidth="1"/>
    <col min="11999" max="11999" width="8.42578125" style="18" bestFit="1" customWidth="1"/>
    <col min="12000" max="12000" width="7.85546875" style="18" bestFit="1" customWidth="1"/>
    <col min="12001" max="12030" width="9" style="18" hidden="1" customWidth="1"/>
    <col min="12031" max="12031" width="5.7109375" style="18" bestFit="1" customWidth="1"/>
    <col min="12032" max="12032" width="7.28515625" style="18" bestFit="1" customWidth="1"/>
    <col min="12033" max="12033" width="8.5703125" style="18" bestFit="1" customWidth="1"/>
    <col min="12034" max="12034" width="8.42578125" style="18" bestFit="1" customWidth="1"/>
    <col min="12035" max="12035" width="7.85546875" style="18" bestFit="1" customWidth="1"/>
    <col min="12036" max="12065" width="9" style="18" hidden="1" customWidth="1"/>
    <col min="12066" max="12066" width="5.7109375" style="18" bestFit="1" customWidth="1"/>
    <col min="12067" max="12067" width="7.28515625" style="18" bestFit="1" customWidth="1"/>
    <col min="12068" max="12068" width="8.5703125" style="18" bestFit="1" customWidth="1"/>
    <col min="12069" max="12069" width="8.42578125" style="18" bestFit="1" customWidth="1"/>
    <col min="12070" max="12070" width="7.85546875" style="18" bestFit="1" customWidth="1"/>
    <col min="12071" max="12149" width="9.140625" style="18"/>
    <col min="12150" max="12150" width="5.7109375" style="18" customWidth="1"/>
    <col min="12151" max="12151" width="53.85546875" style="18" customWidth="1"/>
    <col min="12152" max="12181" width="9" style="18" hidden="1" customWidth="1"/>
    <col min="12182" max="12182" width="5.7109375" style="18" bestFit="1" customWidth="1"/>
    <col min="12183" max="12183" width="7.28515625" style="18" bestFit="1" customWidth="1"/>
    <col min="12184" max="12184" width="8.5703125" style="18" bestFit="1" customWidth="1"/>
    <col min="12185" max="12185" width="8.42578125" style="18" bestFit="1" customWidth="1"/>
    <col min="12186" max="12186" width="7.85546875" style="18" bestFit="1" customWidth="1"/>
    <col min="12187" max="12216" width="9" style="18" hidden="1" customWidth="1"/>
    <col min="12217" max="12217" width="5.7109375" style="18" bestFit="1" customWidth="1"/>
    <col min="12218" max="12218" width="7.28515625" style="18" bestFit="1" customWidth="1"/>
    <col min="12219" max="12219" width="8.5703125" style="18" bestFit="1" customWidth="1"/>
    <col min="12220" max="12220" width="8.42578125" style="18" bestFit="1" customWidth="1"/>
    <col min="12221" max="12221" width="7.85546875" style="18" bestFit="1" customWidth="1"/>
    <col min="12222" max="12251" width="9" style="18" hidden="1" customWidth="1"/>
    <col min="12252" max="12252" width="5.7109375" style="18" bestFit="1" customWidth="1"/>
    <col min="12253" max="12253" width="7.28515625" style="18" bestFit="1" customWidth="1"/>
    <col min="12254" max="12254" width="8.5703125" style="18" bestFit="1" customWidth="1"/>
    <col min="12255" max="12255" width="8.42578125" style="18" bestFit="1" customWidth="1"/>
    <col min="12256" max="12256" width="7.85546875" style="18" bestFit="1" customWidth="1"/>
    <col min="12257" max="12286" width="9" style="18" hidden="1" customWidth="1"/>
    <col min="12287" max="12287" width="5.7109375" style="18" bestFit="1" customWidth="1"/>
    <col min="12288" max="12288" width="7.28515625" style="18" bestFit="1" customWidth="1"/>
    <col min="12289" max="12289" width="8.5703125" style="18" bestFit="1" customWidth="1"/>
    <col min="12290" max="12290" width="8.42578125" style="18" bestFit="1" customWidth="1"/>
    <col min="12291" max="12291" width="7.85546875" style="18" bestFit="1" customWidth="1"/>
    <col min="12292" max="12321" width="9" style="18" hidden="1" customWidth="1"/>
    <col min="12322" max="12322" width="5.7109375" style="18" bestFit="1" customWidth="1"/>
    <col min="12323" max="12323" width="7.28515625" style="18" bestFit="1" customWidth="1"/>
    <col min="12324" max="12324" width="8.5703125" style="18" bestFit="1" customWidth="1"/>
    <col min="12325" max="12325" width="8.42578125" style="18" bestFit="1" customWidth="1"/>
    <col min="12326" max="12326" width="7.85546875" style="18" bestFit="1" customWidth="1"/>
    <col min="12327" max="12405" width="9.140625" style="18"/>
    <col min="12406" max="12406" width="5.7109375" style="18" customWidth="1"/>
    <col min="12407" max="12407" width="53.85546875" style="18" customWidth="1"/>
    <col min="12408" max="12437" width="9" style="18" hidden="1" customWidth="1"/>
    <col min="12438" max="12438" width="5.7109375" style="18" bestFit="1" customWidth="1"/>
    <col min="12439" max="12439" width="7.28515625" style="18" bestFit="1" customWidth="1"/>
    <col min="12440" max="12440" width="8.5703125" style="18" bestFit="1" customWidth="1"/>
    <col min="12441" max="12441" width="8.42578125" style="18" bestFit="1" customWidth="1"/>
    <col min="12442" max="12442" width="7.85546875" style="18" bestFit="1" customWidth="1"/>
    <col min="12443" max="12472" width="9" style="18" hidden="1" customWidth="1"/>
    <col min="12473" max="12473" width="5.7109375" style="18" bestFit="1" customWidth="1"/>
    <col min="12474" max="12474" width="7.28515625" style="18" bestFit="1" customWidth="1"/>
    <col min="12475" max="12475" width="8.5703125" style="18" bestFit="1" customWidth="1"/>
    <col min="12476" max="12476" width="8.42578125" style="18" bestFit="1" customWidth="1"/>
    <col min="12477" max="12477" width="7.85546875" style="18" bestFit="1" customWidth="1"/>
    <col min="12478" max="12507" width="9" style="18" hidden="1" customWidth="1"/>
    <col min="12508" max="12508" width="5.7109375" style="18" bestFit="1" customWidth="1"/>
    <col min="12509" max="12509" width="7.28515625" style="18" bestFit="1" customWidth="1"/>
    <col min="12510" max="12510" width="8.5703125" style="18" bestFit="1" customWidth="1"/>
    <col min="12511" max="12511" width="8.42578125" style="18" bestFit="1" customWidth="1"/>
    <col min="12512" max="12512" width="7.85546875" style="18" bestFit="1" customWidth="1"/>
    <col min="12513" max="12542" width="9" style="18" hidden="1" customWidth="1"/>
    <col min="12543" max="12543" width="5.7109375" style="18" bestFit="1" customWidth="1"/>
    <col min="12544" max="12544" width="7.28515625" style="18" bestFit="1" customWidth="1"/>
    <col min="12545" max="12545" width="8.5703125" style="18" bestFit="1" customWidth="1"/>
    <col min="12546" max="12546" width="8.42578125" style="18" bestFit="1" customWidth="1"/>
    <col min="12547" max="12547" width="7.85546875" style="18" bestFit="1" customWidth="1"/>
    <col min="12548" max="12577" width="9" style="18" hidden="1" customWidth="1"/>
    <col min="12578" max="12578" width="5.7109375" style="18" bestFit="1" customWidth="1"/>
    <col min="12579" max="12579" width="7.28515625" style="18" bestFit="1" customWidth="1"/>
    <col min="12580" max="12580" width="8.5703125" style="18" bestFit="1" customWidth="1"/>
    <col min="12581" max="12581" width="8.42578125" style="18" bestFit="1" customWidth="1"/>
    <col min="12582" max="12582" width="7.85546875" style="18" bestFit="1" customWidth="1"/>
    <col min="12583" max="12661" width="9.140625" style="18"/>
    <col min="12662" max="12662" width="5.7109375" style="18" customWidth="1"/>
    <col min="12663" max="12663" width="53.85546875" style="18" customWidth="1"/>
    <col min="12664" max="12693" width="9" style="18" hidden="1" customWidth="1"/>
    <col min="12694" max="12694" width="5.7109375" style="18" bestFit="1" customWidth="1"/>
    <col min="12695" max="12695" width="7.28515625" style="18" bestFit="1" customWidth="1"/>
    <col min="12696" max="12696" width="8.5703125" style="18" bestFit="1" customWidth="1"/>
    <col min="12697" max="12697" width="8.42578125" style="18" bestFit="1" customWidth="1"/>
    <col min="12698" max="12698" width="7.85546875" style="18" bestFit="1" customWidth="1"/>
    <col min="12699" max="12728" width="9" style="18" hidden="1" customWidth="1"/>
    <col min="12729" max="12729" width="5.7109375" style="18" bestFit="1" customWidth="1"/>
    <col min="12730" max="12730" width="7.28515625" style="18" bestFit="1" customWidth="1"/>
    <col min="12731" max="12731" width="8.5703125" style="18" bestFit="1" customWidth="1"/>
    <col min="12732" max="12732" width="8.42578125" style="18" bestFit="1" customWidth="1"/>
    <col min="12733" max="12733" width="7.85546875" style="18" bestFit="1" customWidth="1"/>
    <col min="12734" max="12763" width="9" style="18" hidden="1" customWidth="1"/>
    <col min="12764" max="12764" width="5.7109375" style="18" bestFit="1" customWidth="1"/>
    <col min="12765" max="12765" width="7.28515625" style="18" bestFit="1" customWidth="1"/>
    <col min="12766" max="12766" width="8.5703125" style="18" bestFit="1" customWidth="1"/>
    <col min="12767" max="12767" width="8.42578125" style="18" bestFit="1" customWidth="1"/>
    <col min="12768" max="12768" width="7.85546875" style="18" bestFit="1" customWidth="1"/>
    <col min="12769" max="12798" width="9" style="18" hidden="1" customWidth="1"/>
    <col min="12799" max="12799" width="5.7109375" style="18" bestFit="1" customWidth="1"/>
    <col min="12800" max="12800" width="7.28515625" style="18" bestFit="1" customWidth="1"/>
    <col min="12801" max="12801" width="8.5703125" style="18" bestFit="1" customWidth="1"/>
    <col min="12802" max="12802" width="8.42578125" style="18" bestFit="1" customWidth="1"/>
    <col min="12803" max="12803" width="7.85546875" style="18" bestFit="1" customWidth="1"/>
    <col min="12804" max="12833" width="9" style="18" hidden="1" customWidth="1"/>
    <col min="12834" max="12834" width="5.7109375" style="18" bestFit="1" customWidth="1"/>
    <col min="12835" max="12835" width="7.28515625" style="18" bestFit="1" customWidth="1"/>
    <col min="12836" max="12836" width="8.5703125" style="18" bestFit="1" customWidth="1"/>
    <col min="12837" max="12837" width="8.42578125" style="18" bestFit="1" customWidth="1"/>
    <col min="12838" max="12838" width="7.85546875" style="18" bestFit="1" customWidth="1"/>
    <col min="12839" max="12917" width="9.140625" style="18"/>
    <col min="12918" max="12918" width="5.7109375" style="18" customWidth="1"/>
    <col min="12919" max="12919" width="53.85546875" style="18" customWidth="1"/>
    <col min="12920" max="12949" width="9" style="18" hidden="1" customWidth="1"/>
    <col min="12950" max="12950" width="5.7109375" style="18" bestFit="1" customWidth="1"/>
    <col min="12951" max="12951" width="7.28515625" style="18" bestFit="1" customWidth="1"/>
    <col min="12952" max="12952" width="8.5703125" style="18" bestFit="1" customWidth="1"/>
    <col min="12953" max="12953" width="8.42578125" style="18" bestFit="1" customWidth="1"/>
    <col min="12954" max="12954" width="7.85546875" style="18" bestFit="1" customWidth="1"/>
    <col min="12955" max="12984" width="9" style="18" hidden="1" customWidth="1"/>
    <col min="12985" max="12985" width="5.7109375" style="18" bestFit="1" customWidth="1"/>
    <col min="12986" max="12986" width="7.28515625" style="18" bestFit="1" customWidth="1"/>
    <col min="12987" max="12987" width="8.5703125" style="18" bestFit="1" customWidth="1"/>
    <col min="12988" max="12988" width="8.42578125" style="18" bestFit="1" customWidth="1"/>
    <col min="12989" max="12989" width="7.85546875" style="18" bestFit="1" customWidth="1"/>
    <col min="12990" max="13019" width="9" style="18" hidden="1" customWidth="1"/>
    <col min="13020" max="13020" width="5.7109375" style="18" bestFit="1" customWidth="1"/>
    <col min="13021" max="13021" width="7.28515625" style="18" bestFit="1" customWidth="1"/>
    <col min="13022" max="13022" width="8.5703125" style="18" bestFit="1" customWidth="1"/>
    <col min="13023" max="13023" width="8.42578125" style="18" bestFit="1" customWidth="1"/>
    <col min="13024" max="13024" width="7.85546875" style="18" bestFit="1" customWidth="1"/>
    <col min="13025" max="13054" width="9" style="18" hidden="1" customWidth="1"/>
    <col min="13055" max="13055" width="5.7109375" style="18" bestFit="1" customWidth="1"/>
    <col min="13056" max="13056" width="7.28515625" style="18" bestFit="1" customWidth="1"/>
    <col min="13057" max="13057" width="8.5703125" style="18" bestFit="1" customWidth="1"/>
    <col min="13058" max="13058" width="8.42578125" style="18" bestFit="1" customWidth="1"/>
    <col min="13059" max="13059" width="7.85546875" style="18" bestFit="1" customWidth="1"/>
    <col min="13060" max="13089" width="9" style="18" hidden="1" customWidth="1"/>
    <col min="13090" max="13090" width="5.7109375" style="18" bestFit="1" customWidth="1"/>
    <col min="13091" max="13091" width="7.28515625" style="18" bestFit="1" customWidth="1"/>
    <col min="13092" max="13092" width="8.5703125" style="18" bestFit="1" customWidth="1"/>
    <col min="13093" max="13093" width="8.42578125" style="18" bestFit="1" customWidth="1"/>
    <col min="13094" max="13094" width="7.85546875" style="18" bestFit="1" customWidth="1"/>
    <col min="13095" max="13173" width="9.140625" style="18"/>
    <col min="13174" max="13174" width="5.7109375" style="18" customWidth="1"/>
    <col min="13175" max="13175" width="53.85546875" style="18" customWidth="1"/>
    <col min="13176" max="13205" width="9" style="18" hidden="1" customWidth="1"/>
    <col min="13206" max="13206" width="5.7109375" style="18" bestFit="1" customWidth="1"/>
    <col min="13207" max="13207" width="7.28515625" style="18" bestFit="1" customWidth="1"/>
    <col min="13208" max="13208" width="8.5703125" style="18" bestFit="1" customWidth="1"/>
    <col min="13209" max="13209" width="8.42578125" style="18" bestFit="1" customWidth="1"/>
    <col min="13210" max="13210" width="7.85546875" style="18" bestFit="1" customWidth="1"/>
    <col min="13211" max="13240" width="9" style="18" hidden="1" customWidth="1"/>
    <col min="13241" max="13241" width="5.7109375" style="18" bestFit="1" customWidth="1"/>
    <col min="13242" max="13242" width="7.28515625" style="18" bestFit="1" customWidth="1"/>
    <col min="13243" max="13243" width="8.5703125" style="18" bestFit="1" customWidth="1"/>
    <col min="13244" max="13244" width="8.42578125" style="18" bestFit="1" customWidth="1"/>
    <col min="13245" max="13245" width="7.85546875" style="18" bestFit="1" customWidth="1"/>
    <col min="13246" max="13275" width="9" style="18" hidden="1" customWidth="1"/>
    <col min="13276" max="13276" width="5.7109375" style="18" bestFit="1" customWidth="1"/>
    <col min="13277" max="13277" width="7.28515625" style="18" bestFit="1" customWidth="1"/>
    <col min="13278" max="13278" width="8.5703125" style="18" bestFit="1" customWidth="1"/>
    <col min="13279" max="13279" width="8.42578125" style="18" bestFit="1" customWidth="1"/>
    <col min="13280" max="13280" width="7.85546875" style="18" bestFit="1" customWidth="1"/>
    <col min="13281" max="13310" width="9" style="18" hidden="1" customWidth="1"/>
    <col min="13311" max="13311" width="5.7109375" style="18" bestFit="1" customWidth="1"/>
    <col min="13312" max="13312" width="7.28515625" style="18" bestFit="1" customWidth="1"/>
    <col min="13313" max="13313" width="8.5703125" style="18" bestFit="1" customWidth="1"/>
    <col min="13314" max="13314" width="8.42578125" style="18" bestFit="1" customWidth="1"/>
    <col min="13315" max="13315" width="7.85546875" style="18" bestFit="1" customWidth="1"/>
    <col min="13316" max="13345" width="9" style="18" hidden="1" customWidth="1"/>
    <col min="13346" max="13346" width="5.7109375" style="18" bestFit="1" customWidth="1"/>
    <col min="13347" max="13347" width="7.28515625" style="18" bestFit="1" customWidth="1"/>
    <col min="13348" max="13348" width="8.5703125" style="18" bestFit="1" customWidth="1"/>
    <col min="13349" max="13349" width="8.42578125" style="18" bestFit="1" customWidth="1"/>
    <col min="13350" max="13350" width="7.85546875" style="18" bestFit="1" customWidth="1"/>
    <col min="13351" max="13429" width="9.140625" style="18"/>
    <col min="13430" max="13430" width="5.7109375" style="18" customWidth="1"/>
    <col min="13431" max="13431" width="53.85546875" style="18" customWidth="1"/>
    <col min="13432" max="13461" width="9" style="18" hidden="1" customWidth="1"/>
    <col min="13462" max="13462" width="5.7109375" style="18" bestFit="1" customWidth="1"/>
    <col min="13463" max="13463" width="7.28515625" style="18" bestFit="1" customWidth="1"/>
    <col min="13464" max="13464" width="8.5703125" style="18" bestFit="1" customWidth="1"/>
    <col min="13465" max="13465" width="8.42578125" style="18" bestFit="1" customWidth="1"/>
    <col min="13466" max="13466" width="7.85546875" style="18" bestFit="1" customWidth="1"/>
    <col min="13467" max="13496" width="9" style="18" hidden="1" customWidth="1"/>
    <col min="13497" max="13497" width="5.7109375" style="18" bestFit="1" customWidth="1"/>
    <col min="13498" max="13498" width="7.28515625" style="18" bestFit="1" customWidth="1"/>
    <col min="13499" max="13499" width="8.5703125" style="18" bestFit="1" customWidth="1"/>
    <col min="13500" max="13500" width="8.42578125" style="18" bestFit="1" customWidth="1"/>
    <col min="13501" max="13501" width="7.85546875" style="18" bestFit="1" customWidth="1"/>
    <col min="13502" max="13531" width="9" style="18" hidden="1" customWidth="1"/>
    <col min="13532" max="13532" width="5.7109375" style="18" bestFit="1" customWidth="1"/>
    <col min="13533" max="13533" width="7.28515625" style="18" bestFit="1" customWidth="1"/>
    <col min="13534" max="13534" width="8.5703125" style="18" bestFit="1" customWidth="1"/>
    <col min="13535" max="13535" width="8.42578125" style="18" bestFit="1" customWidth="1"/>
    <col min="13536" max="13536" width="7.85546875" style="18" bestFit="1" customWidth="1"/>
    <col min="13537" max="13566" width="9" style="18" hidden="1" customWidth="1"/>
    <col min="13567" max="13567" width="5.7109375" style="18" bestFit="1" customWidth="1"/>
    <col min="13568" max="13568" width="7.28515625" style="18" bestFit="1" customWidth="1"/>
    <col min="13569" max="13569" width="8.5703125" style="18" bestFit="1" customWidth="1"/>
    <col min="13570" max="13570" width="8.42578125" style="18" bestFit="1" customWidth="1"/>
    <col min="13571" max="13571" width="7.85546875" style="18" bestFit="1" customWidth="1"/>
    <col min="13572" max="13601" width="9" style="18" hidden="1" customWidth="1"/>
    <col min="13602" max="13602" width="5.7109375" style="18" bestFit="1" customWidth="1"/>
    <col min="13603" max="13603" width="7.28515625" style="18" bestFit="1" customWidth="1"/>
    <col min="13604" max="13604" width="8.5703125" style="18" bestFit="1" customWidth="1"/>
    <col min="13605" max="13605" width="8.42578125" style="18" bestFit="1" customWidth="1"/>
    <col min="13606" max="13606" width="7.85546875" style="18" bestFit="1" customWidth="1"/>
    <col min="13607" max="13685" width="9.140625" style="18"/>
    <col min="13686" max="13686" width="5.7109375" style="18" customWidth="1"/>
    <col min="13687" max="13687" width="53.85546875" style="18" customWidth="1"/>
    <col min="13688" max="13717" width="9" style="18" hidden="1" customWidth="1"/>
    <col min="13718" max="13718" width="5.7109375" style="18" bestFit="1" customWidth="1"/>
    <col min="13719" max="13719" width="7.28515625" style="18" bestFit="1" customWidth="1"/>
    <col min="13720" max="13720" width="8.5703125" style="18" bestFit="1" customWidth="1"/>
    <col min="13721" max="13721" width="8.42578125" style="18" bestFit="1" customWidth="1"/>
    <col min="13722" max="13722" width="7.85546875" style="18" bestFit="1" customWidth="1"/>
    <col min="13723" max="13752" width="9" style="18" hidden="1" customWidth="1"/>
    <col min="13753" max="13753" width="5.7109375" style="18" bestFit="1" customWidth="1"/>
    <col min="13754" max="13754" width="7.28515625" style="18" bestFit="1" customWidth="1"/>
    <col min="13755" max="13755" width="8.5703125" style="18" bestFit="1" customWidth="1"/>
    <col min="13756" max="13756" width="8.42578125" style="18" bestFit="1" customWidth="1"/>
    <col min="13757" max="13757" width="7.85546875" style="18" bestFit="1" customWidth="1"/>
    <col min="13758" max="13787" width="9" style="18" hidden="1" customWidth="1"/>
    <col min="13788" max="13788" width="5.7109375" style="18" bestFit="1" customWidth="1"/>
    <col min="13789" max="13789" width="7.28515625" style="18" bestFit="1" customWidth="1"/>
    <col min="13790" max="13790" width="8.5703125" style="18" bestFit="1" customWidth="1"/>
    <col min="13791" max="13791" width="8.42578125" style="18" bestFit="1" customWidth="1"/>
    <col min="13792" max="13792" width="7.85546875" style="18" bestFit="1" customWidth="1"/>
    <col min="13793" max="13822" width="9" style="18" hidden="1" customWidth="1"/>
    <col min="13823" max="13823" width="5.7109375" style="18" bestFit="1" customWidth="1"/>
    <col min="13824" max="13824" width="7.28515625" style="18" bestFit="1" customWidth="1"/>
    <col min="13825" max="13825" width="8.5703125" style="18" bestFit="1" customWidth="1"/>
    <col min="13826" max="13826" width="8.42578125" style="18" bestFit="1" customWidth="1"/>
    <col min="13827" max="13827" width="7.85546875" style="18" bestFit="1" customWidth="1"/>
    <col min="13828" max="13857" width="9" style="18" hidden="1" customWidth="1"/>
    <col min="13858" max="13858" width="5.7109375" style="18" bestFit="1" customWidth="1"/>
    <col min="13859" max="13859" width="7.28515625" style="18" bestFit="1" customWidth="1"/>
    <col min="13860" max="13860" width="8.5703125" style="18" bestFit="1" customWidth="1"/>
    <col min="13861" max="13861" width="8.42578125" style="18" bestFit="1" customWidth="1"/>
    <col min="13862" max="13862" width="7.85546875" style="18" bestFit="1" customWidth="1"/>
    <col min="13863" max="13941" width="9.140625" style="18"/>
    <col min="13942" max="13942" width="5.7109375" style="18" customWidth="1"/>
    <col min="13943" max="13943" width="53.85546875" style="18" customWidth="1"/>
    <col min="13944" max="13973" width="9" style="18" hidden="1" customWidth="1"/>
    <col min="13974" max="13974" width="5.7109375" style="18" bestFit="1" customWidth="1"/>
    <col min="13975" max="13975" width="7.28515625" style="18" bestFit="1" customWidth="1"/>
    <col min="13976" max="13976" width="8.5703125" style="18" bestFit="1" customWidth="1"/>
    <col min="13977" max="13977" width="8.42578125" style="18" bestFit="1" customWidth="1"/>
    <col min="13978" max="13978" width="7.85546875" style="18" bestFit="1" customWidth="1"/>
    <col min="13979" max="14008" width="9" style="18" hidden="1" customWidth="1"/>
    <col min="14009" max="14009" width="5.7109375" style="18" bestFit="1" customWidth="1"/>
    <col min="14010" max="14010" width="7.28515625" style="18" bestFit="1" customWidth="1"/>
    <col min="14011" max="14011" width="8.5703125" style="18" bestFit="1" customWidth="1"/>
    <col min="14012" max="14012" width="8.42578125" style="18" bestFit="1" customWidth="1"/>
    <col min="14013" max="14013" width="7.85546875" style="18" bestFit="1" customWidth="1"/>
    <col min="14014" max="14043" width="9" style="18" hidden="1" customWidth="1"/>
    <col min="14044" max="14044" width="5.7109375" style="18" bestFit="1" customWidth="1"/>
    <col min="14045" max="14045" width="7.28515625" style="18" bestFit="1" customWidth="1"/>
    <col min="14046" max="14046" width="8.5703125" style="18" bestFit="1" customWidth="1"/>
    <col min="14047" max="14047" width="8.42578125" style="18" bestFit="1" customWidth="1"/>
    <col min="14048" max="14048" width="7.85546875" style="18" bestFit="1" customWidth="1"/>
    <col min="14049" max="14078" width="9" style="18" hidden="1" customWidth="1"/>
    <col min="14079" max="14079" width="5.7109375" style="18" bestFit="1" customWidth="1"/>
    <col min="14080" max="14080" width="7.28515625" style="18" bestFit="1" customWidth="1"/>
    <col min="14081" max="14081" width="8.5703125" style="18" bestFit="1" customWidth="1"/>
    <col min="14082" max="14082" width="8.42578125" style="18" bestFit="1" customWidth="1"/>
    <col min="14083" max="14083" width="7.85546875" style="18" bestFit="1" customWidth="1"/>
    <col min="14084" max="14113" width="9" style="18" hidden="1" customWidth="1"/>
    <col min="14114" max="14114" width="5.7109375" style="18" bestFit="1" customWidth="1"/>
    <col min="14115" max="14115" width="7.28515625" style="18" bestFit="1" customWidth="1"/>
    <col min="14116" max="14116" width="8.5703125" style="18" bestFit="1" customWidth="1"/>
    <col min="14117" max="14117" width="8.42578125" style="18" bestFit="1" customWidth="1"/>
    <col min="14118" max="14118" width="7.85546875" style="18" bestFit="1" customWidth="1"/>
    <col min="14119" max="14197" width="9.140625" style="18"/>
    <col min="14198" max="14198" width="5.7109375" style="18" customWidth="1"/>
    <col min="14199" max="14199" width="53.85546875" style="18" customWidth="1"/>
    <col min="14200" max="14229" width="9" style="18" hidden="1" customWidth="1"/>
    <col min="14230" max="14230" width="5.7109375" style="18" bestFit="1" customWidth="1"/>
    <col min="14231" max="14231" width="7.28515625" style="18" bestFit="1" customWidth="1"/>
    <col min="14232" max="14232" width="8.5703125" style="18" bestFit="1" customWidth="1"/>
    <col min="14233" max="14233" width="8.42578125" style="18" bestFit="1" customWidth="1"/>
    <col min="14234" max="14234" width="7.85546875" style="18" bestFit="1" customWidth="1"/>
    <col min="14235" max="14264" width="9" style="18" hidden="1" customWidth="1"/>
    <col min="14265" max="14265" width="5.7109375" style="18" bestFit="1" customWidth="1"/>
    <col min="14266" max="14266" width="7.28515625" style="18" bestFit="1" customWidth="1"/>
    <col min="14267" max="14267" width="8.5703125" style="18" bestFit="1" customWidth="1"/>
    <col min="14268" max="14268" width="8.42578125" style="18" bestFit="1" customWidth="1"/>
    <col min="14269" max="14269" width="7.85546875" style="18" bestFit="1" customWidth="1"/>
    <col min="14270" max="14299" width="9" style="18" hidden="1" customWidth="1"/>
    <col min="14300" max="14300" width="5.7109375" style="18" bestFit="1" customWidth="1"/>
    <col min="14301" max="14301" width="7.28515625" style="18" bestFit="1" customWidth="1"/>
    <col min="14302" max="14302" width="8.5703125" style="18" bestFit="1" customWidth="1"/>
    <col min="14303" max="14303" width="8.42578125" style="18" bestFit="1" customWidth="1"/>
    <col min="14304" max="14304" width="7.85546875" style="18" bestFit="1" customWidth="1"/>
    <col min="14305" max="14334" width="9" style="18" hidden="1" customWidth="1"/>
    <col min="14335" max="14335" width="5.7109375" style="18" bestFit="1" customWidth="1"/>
    <col min="14336" max="14336" width="7.28515625" style="18" bestFit="1" customWidth="1"/>
    <col min="14337" max="14337" width="8.5703125" style="18" bestFit="1" customWidth="1"/>
    <col min="14338" max="14338" width="8.42578125" style="18" bestFit="1" customWidth="1"/>
    <col min="14339" max="14339" width="7.85546875" style="18" bestFit="1" customWidth="1"/>
    <col min="14340" max="14369" width="9" style="18" hidden="1" customWidth="1"/>
    <col min="14370" max="14370" width="5.7109375" style="18" bestFit="1" customWidth="1"/>
    <col min="14371" max="14371" width="7.28515625" style="18" bestFit="1" customWidth="1"/>
    <col min="14372" max="14372" width="8.5703125" style="18" bestFit="1" customWidth="1"/>
    <col min="14373" max="14373" width="8.42578125" style="18" bestFit="1" customWidth="1"/>
    <col min="14374" max="14374" width="7.85546875" style="18" bestFit="1" customWidth="1"/>
    <col min="14375" max="14453" width="9.140625" style="18"/>
    <col min="14454" max="14454" width="5.7109375" style="18" customWidth="1"/>
    <col min="14455" max="14455" width="53.85546875" style="18" customWidth="1"/>
    <col min="14456" max="14485" width="9" style="18" hidden="1" customWidth="1"/>
    <col min="14486" max="14486" width="5.7109375" style="18" bestFit="1" customWidth="1"/>
    <col min="14487" max="14487" width="7.28515625" style="18" bestFit="1" customWidth="1"/>
    <col min="14488" max="14488" width="8.5703125" style="18" bestFit="1" customWidth="1"/>
    <col min="14489" max="14489" width="8.42578125" style="18" bestFit="1" customWidth="1"/>
    <col min="14490" max="14490" width="7.85546875" style="18" bestFit="1" customWidth="1"/>
    <col min="14491" max="14520" width="9" style="18" hidden="1" customWidth="1"/>
    <col min="14521" max="14521" width="5.7109375" style="18" bestFit="1" customWidth="1"/>
    <col min="14522" max="14522" width="7.28515625" style="18" bestFit="1" customWidth="1"/>
    <col min="14523" max="14523" width="8.5703125" style="18" bestFit="1" customWidth="1"/>
    <col min="14524" max="14524" width="8.42578125" style="18" bestFit="1" customWidth="1"/>
    <col min="14525" max="14525" width="7.85546875" style="18" bestFit="1" customWidth="1"/>
    <col min="14526" max="14555" width="9" style="18" hidden="1" customWidth="1"/>
    <col min="14556" max="14556" width="5.7109375" style="18" bestFit="1" customWidth="1"/>
    <col min="14557" max="14557" width="7.28515625" style="18" bestFit="1" customWidth="1"/>
    <col min="14558" max="14558" width="8.5703125" style="18" bestFit="1" customWidth="1"/>
    <col min="14559" max="14559" width="8.42578125" style="18" bestFit="1" customWidth="1"/>
    <col min="14560" max="14560" width="7.85546875" style="18" bestFit="1" customWidth="1"/>
    <col min="14561" max="14590" width="9" style="18" hidden="1" customWidth="1"/>
    <col min="14591" max="14591" width="5.7109375" style="18" bestFit="1" customWidth="1"/>
    <col min="14592" max="14592" width="7.28515625" style="18" bestFit="1" customWidth="1"/>
    <col min="14593" max="14593" width="8.5703125" style="18" bestFit="1" customWidth="1"/>
    <col min="14594" max="14594" width="8.42578125" style="18" bestFit="1" customWidth="1"/>
    <col min="14595" max="14595" width="7.85546875" style="18" bestFit="1" customWidth="1"/>
    <col min="14596" max="14625" width="9" style="18" hidden="1" customWidth="1"/>
    <col min="14626" max="14626" width="5.7109375" style="18" bestFit="1" customWidth="1"/>
    <col min="14627" max="14627" width="7.28515625" style="18" bestFit="1" customWidth="1"/>
    <col min="14628" max="14628" width="8.5703125" style="18" bestFit="1" customWidth="1"/>
    <col min="14629" max="14629" width="8.42578125" style="18" bestFit="1" customWidth="1"/>
    <col min="14630" max="14630" width="7.85546875" style="18" bestFit="1" customWidth="1"/>
    <col min="14631" max="14709" width="9.140625" style="18"/>
    <col min="14710" max="14710" width="5.7109375" style="18" customWidth="1"/>
    <col min="14711" max="14711" width="53.85546875" style="18" customWidth="1"/>
    <col min="14712" max="14741" width="9" style="18" hidden="1" customWidth="1"/>
    <col min="14742" max="14742" width="5.7109375" style="18" bestFit="1" customWidth="1"/>
    <col min="14743" max="14743" width="7.28515625" style="18" bestFit="1" customWidth="1"/>
    <col min="14744" max="14744" width="8.5703125" style="18" bestFit="1" customWidth="1"/>
    <col min="14745" max="14745" width="8.42578125" style="18" bestFit="1" customWidth="1"/>
    <col min="14746" max="14746" width="7.85546875" style="18" bestFit="1" customWidth="1"/>
    <col min="14747" max="14776" width="9" style="18" hidden="1" customWidth="1"/>
    <col min="14777" max="14777" width="5.7109375" style="18" bestFit="1" customWidth="1"/>
    <col min="14778" max="14778" width="7.28515625" style="18" bestFit="1" customWidth="1"/>
    <col min="14779" max="14779" width="8.5703125" style="18" bestFit="1" customWidth="1"/>
    <col min="14780" max="14780" width="8.42578125" style="18" bestFit="1" customWidth="1"/>
    <col min="14781" max="14781" width="7.85546875" style="18" bestFit="1" customWidth="1"/>
    <col min="14782" max="14811" width="9" style="18" hidden="1" customWidth="1"/>
    <col min="14812" max="14812" width="5.7109375" style="18" bestFit="1" customWidth="1"/>
    <col min="14813" max="14813" width="7.28515625" style="18" bestFit="1" customWidth="1"/>
    <col min="14814" max="14814" width="8.5703125" style="18" bestFit="1" customWidth="1"/>
    <col min="14815" max="14815" width="8.42578125" style="18" bestFit="1" customWidth="1"/>
    <col min="14816" max="14816" width="7.85546875" style="18" bestFit="1" customWidth="1"/>
    <col min="14817" max="14846" width="9" style="18" hidden="1" customWidth="1"/>
    <col min="14847" max="14847" width="5.7109375" style="18" bestFit="1" customWidth="1"/>
    <col min="14848" max="14848" width="7.28515625" style="18" bestFit="1" customWidth="1"/>
    <col min="14849" max="14849" width="8.5703125" style="18" bestFit="1" customWidth="1"/>
    <col min="14850" max="14850" width="8.42578125" style="18" bestFit="1" customWidth="1"/>
    <col min="14851" max="14851" width="7.85546875" style="18" bestFit="1" customWidth="1"/>
    <col min="14852" max="14881" width="9" style="18" hidden="1" customWidth="1"/>
    <col min="14882" max="14882" width="5.7109375" style="18" bestFit="1" customWidth="1"/>
    <col min="14883" max="14883" width="7.28515625" style="18" bestFit="1" customWidth="1"/>
    <col min="14884" max="14884" width="8.5703125" style="18" bestFit="1" customWidth="1"/>
    <col min="14885" max="14885" width="8.42578125" style="18" bestFit="1" customWidth="1"/>
    <col min="14886" max="14886" width="7.85546875" style="18" bestFit="1" customWidth="1"/>
    <col min="14887" max="14965" width="9.140625" style="18"/>
    <col min="14966" max="14966" width="5.7109375" style="18" customWidth="1"/>
    <col min="14967" max="14967" width="53.85546875" style="18" customWidth="1"/>
    <col min="14968" max="14997" width="9" style="18" hidden="1" customWidth="1"/>
    <col min="14998" max="14998" width="5.7109375" style="18" bestFit="1" customWidth="1"/>
    <col min="14999" max="14999" width="7.28515625" style="18" bestFit="1" customWidth="1"/>
    <col min="15000" max="15000" width="8.5703125" style="18" bestFit="1" customWidth="1"/>
    <col min="15001" max="15001" width="8.42578125" style="18" bestFit="1" customWidth="1"/>
    <col min="15002" max="15002" width="7.85546875" style="18" bestFit="1" customWidth="1"/>
    <col min="15003" max="15032" width="9" style="18" hidden="1" customWidth="1"/>
    <col min="15033" max="15033" width="5.7109375" style="18" bestFit="1" customWidth="1"/>
    <col min="15034" max="15034" width="7.28515625" style="18" bestFit="1" customWidth="1"/>
    <col min="15035" max="15035" width="8.5703125" style="18" bestFit="1" customWidth="1"/>
    <col min="15036" max="15036" width="8.42578125" style="18" bestFit="1" customWidth="1"/>
    <col min="15037" max="15037" width="7.85546875" style="18" bestFit="1" customWidth="1"/>
    <col min="15038" max="15067" width="9" style="18" hidden="1" customWidth="1"/>
    <col min="15068" max="15068" width="5.7109375" style="18" bestFit="1" customWidth="1"/>
    <col min="15069" max="15069" width="7.28515625" style="18" bestFit="1" customWidth="1"/>
    <col min="15070" max="15070" width="8.5703125" style="18" bestFit="1" customWidth="1"/>
    <col min="15071" max="15071" width="8.42578125" style="18" bestFit="1" customWidth="1"/>
    <col min="15072" max="15072" width="7.85546875" style="18" bestFit="1" customWidth="1"/>
    <col min="15073" max="15102" width="9" style="18" hidden="1" customWidth="1"/>
    <col min="15103" max="15103" width="5.7109375" style="18" bestFit="1" customWidth="1"/>
    <col min="15104" max="15104" width="7.28515625" style="18" bestFit="1" customWidth="1"/>
    <col min="15105" max="15105" width="8.5703125" style="18" bestFit="1" customWidth="1"/>
    <col min="15106" max="15106" width="8.42578125" style="18" bestFit="1" customWidth="1"/>
    <col min="15107" max="15107" width="7.85546875" style="18" bestFit="1" customWidth="1"/>
    <col min="15108" max="15137" width="9" style="18" hidden="1" customWidth="1"/>
    <col min="15138" max="15138" width="5.7109375" style="18" bestFit="1" customWidth="1"/>
    <col min="15139" max="15139" width="7.28515625" style="18" bestFit="1" customWidth="1"/>
    <col min="15140" max="15140" width="8.5703125" style="18" bestFit="1" customWidth="1"/>
    <col min="15141" max="15141" width="8.42578125" style="18" bestFit="1" customWidth="1"/>
    <col min="15142" max="15142" width="7.85546875" style="18" bestFit="1" customWidth="1"/>
    <col min="15143" max="15221" width="9.140625" style="18"/>
    <col min="15222" max="15222" width="5.7109375" style="18" customWidth="1"/>
    <col min="15223" max="15223" width="53.85546875" style="18" customWidth="1"/>
    <col min="15224" max="15253" width="9" style="18" hidden="1" customWidth="1"/>
    <col min="15254" max="15254" width="5.7109375" style="18" bestFit="1" customWidth="1"/>
    <col min="15255" max="15255" width="7.28515625" style="18" bestFit="1" customWidth="1"/>
    <col min="15256" max="15256" width="8.5703125" style="18" bestFit="1" customWidth="1"/>
    <col min="15257" max="15257" width="8.42578125" style="18" bestFit="1" customWidth="1"/>
    <col min="15258" max="15258" width="7.85546875" style="18" bestFit="1" customWidth="1"/>
    <col min="15259" max="15288" width="9" style="18" hidden="1" customWidth="1"/>
    <col min="15289" max="15289" width="5.7109375" style="18" bestFit="1" customWidth="1"/>
    <col min="15290" max="15290" width="7.28515625" style="18" bestFit="1" customWidth="1"/>
    <col min="15291" max="15291" width="8.5703125" style="18" bestFit="1" customWidth="1"/>
    <col min="15292" max="15292" width="8.42578125" style="18" bestFit="1" customWidth="1"/>
    <col min="15293" max="15293" width="7.85546875" style="18" bestFit="1" customWidth="1"/>
    <col min="15294" max="15323" width="9" style="18" hidden="1" customWidth="1"/>
    <col min="15324" max="15324" width="5.7109375" style="18" bestFit="1" customWidth="1"/>
    <col min="15325" max="15325" width="7.28515625" style="18" bestFit="1" customWidth="1"/>
    <col min="15326" max="15326" width="8.5703125" style="18" bestFit="1" customWidth="1"/>
    <col min="15327" max="15327" width="8.42578125" style="18" bestFit="1" customWidth="1"/>
    <col min="15328" max="15328" width="7.85546875" style="18" bestFit="1" customWidth="1"/>
    <col min="15329" max="15358" width="9" style="18" hidden="1" customWidth="1"/>
    <col min="15359" max="15359" width="5.7109375" style="18" bestFit="1" customWidth="1"/>
    <col min="15360" max="15360" width="7.28515625" style="18" bestFit="1" customWidth="1"/>
    <col min="15361" max="15361" width="8.5703125" style="18" bestFit="1" customWidth="1"/>
    <col min="15362" max="15362" width="8.42578125" style="18" bestFit="1" customWidth="1"/>
    <col min="15363" max="15363" width="7.85546875" style="18" bestFit="1" customWidth="1"/>
    <col min="15364" max="15393" width="9" style="18" hidden="1" customWidth="1"/>
    <col min="15394" max="15394" width="5.7109375" style="18" bestFit="1" customWidth="1"/>
    <col min="15395" max="15395" width="7.28515625" style="18" bestFit="1" customWidth="1"/>
    <col min="15396" max="15396" width="8.5703125" style="18" bestFit="1" customWidth="1"/>
    <col min="15397" max="15397" width="8.42578125" style="18" bestFit="1" customWidth="1"/>
    <col min="15398" max="15398" width="7.85546875" style="18" bestFit="1" customWidth="1"/>
    <col min="15399" max="15477" width="9.140625" style="18"/>
    <col min="15478" max="15478" width="5.7109375" style="18" customWidth="1"/>
    <col min="15479" max="15479" width="53.85546875" style="18" customWidth="1"/>
    <col min="15480" max="15509" width="9" style="18" hidden="1" customWidth="1"/>
    <col min="15510" max="15510" width="5.7109375" style="18" bestFit="1" customWidth="1"/>
    <col min="15511" max="15511" width="7.28515625" style="18" bestFit="1" customWidth="1"/>
    <col min="15512" max="15512" width="8.5703125" style="18" bestFit="1" customWidth="1"/>
    <col min="15513" max="15513" width="8.42578125" style="18" bestFit="1" customWidth="1"/>
    <col min="15514" max="15514" width="7.85546875" style="18" bestFit="1" customWidth="1"/>
    <col min="15515" max="15544" width="9" style="18" hidden="1" customWidth="1"/>
    <col min="15545" max="15545" width="5.7109375" style="18" bestFit="1" customWidth="1"/>
    <col min="15546" max="15546" width="7.28515625" style="18" bestFit="1" customWidth="1"/>
    <col min="15547" max="15547" width="8.5703125" style="18" bestFit="1" customWidth="1"/>
    <col min="15548" max="15548" width="8.42578125" style="18" bestFit="1" customWidth="1"/>
    <col min="15549" max="15549" width="7.85546875" style="18" bestFit="1" customWidth="1"/>
    <col min="15550" max="15579" width="9" style="18" hidden="1" customWidth="1"/>
    <col min="15580" max="15580" width="5.7109375" style="18" bestFit="1" customWidth="1"/>
    <col min="15581" max="15581" width="7.28515625" style="18" bestFit="1" customWidth="1"/>
    <col min="15582" max="15582" width="8.5703125" style="18" bestFit="1" customWidth="1"/>
    <col min="15583" max="15583" width="8.42578125" style="18" bestFit="1" customWidth="1"/>
    <col min="15584" max="15584" width="7.85546875" style="18" bestFit="1" customWidth="1"/>
    <col min="15585" max="15614" width="9" style="18" hidden="1" customWidth="1"/>
    <col min="15615" max="15615" width="5.7109375" style="18" bestFit="1" customWidth="1"/>
    <col min="15616" max="15616" width="7.28515625" style="18" bestFit="1" customWidth="1"/>
    <col min="15617" max="15617" width="8.5703125" style="18" bestFit="1" customWidth="1"/>
    <col min="15618" max="15618" width="8.42578125" style="18" bestFit="1" customWidth="1"/>
    <col min="15619" max="15619" width="7.85546875" style="18" bestFit="1" customWidth="1"/>
    <col min="15620" max="15649" width="9" style="18" hidden="1" customWidth="1"/>
    <col min="15650" max="15650" width="5.7109375" style="18" bestFit="1" customWidth="1"/>
    <col min="15651" max="15651" width="7.28515625" style="18" bestFit="1" customWidth="1"/>
    <col min="15652" max="15652" width="8.5703125" style="18" bestFit="1" customWidth="1"/>
    <col min="15653" max="15653" width="8.42578125" style="18" bestFit="1" customWidth="1"/>
    <col min="15654" max="15654" width="7.85546875" style="18" bestFit="1" customWidth="1"/>
    <col min="15655" max="15733" width="9.140625" style="18"/>
    <col min="15734" max="15734" width="5.7109375" style="18" customWidth="1"/>
    <col min="15735" max="15735" width="53.85546875" style="18" customWidth="1"/>
    <col min="15736" max="15765" width="9" style="18" hidden="1" customWidth="1"/>
    <col min="15766" max="15766" width="5.7109375" style="18" bestFit="1" customWidth="1"/>
    <col min="15767" max="15767" width="7.28515625" style="18" bestFit="1" customWidth="1"/>
    <col min="15768" max="15768" width="8.5703125" style="18" bestFit="1" customWidth="1"/>
    <col min="15769" max="15769" width="8.42578125" style="18" bestFit="1" customWidth="1"/>
    <col min="15770" max="15770" width="7.85546875" style="18" bestFit="1" customWidth="1"/>
    <col min="15771" max="15800" width="9" style="18" hidden="1" customWidth="1"/>
    <col min="15801" max="15801" width="5.7109375" style="18" bestFit="1" customWidth="1"/>
    <col min="15802" max="15802" width="7.28515625" style="18" bestFit="1" customWidth="1"/>
    <col min="15803" max="15803" width="8.5703125" style="18" bestFit="1" customWidth="1"/>
    <col min="15804" max="15804" width="8.42578125" style="18" bestFit="1" customWidth="1"/>
    <col min="15805" max="15805" width="7.85546875" style="18" bestFit="1" customWidth="1"/>
    <col min="15806" max="15835" width="9" style="18" hidden="1" customWidth="1"/>
    <col min="15836" max="15836" width="5.7109375" style="18" bestFit="1" customWidth="1"/>
    <col min="15837" max="15837" width="7.28515625" style="18" bestFit="1" customWidth="1"/>
    <col min="15838" max="15838" width="8.5703125" style="18" bestFit="1" customWidth="1"/>
    <col min="15839" max="15839" width="8.42578125" style="18" bestFit="1" customWidth="1"/>
    <col min="15840" max="15840" width="7.85546875" style="18" bestFit="1" customWidth="1"/>
    <col min="15841" max="15870" width="9" style="18" hidden="1" customWidth="1"/>
    <col min="15871" max="15871" width="5.7109375" style="18" bestFit="1" customWidth="1"/>
    <col min="15872" max="15872" width="7.28515625" style="18" bestFit="1" customWidth="1"/>
    <col min="15873" max="15873" width="8.5703125" style="18" bestFit="1" customWidth="1"/>
    <col min="15874" max="15874" width="8.42578125" style="18" bestFit="1" customWidth="1"/>
    <col min="15875" max="15875" width="7.85546875" style="18" bestFit="1" customWidth="1"/>
    <col min="15876" max="15905" width="9" style="18" hidden="1" customWidth="1"/>
    <col min="15906" max="15906" width="5.7109375" style="18" bestFit="1" customWidth="1"/>
    <col min="15907" max="15907" width="7.28515625" style="18" bestFit="1" customWidth="1"/>
    <col min="15908" max="15908" width="8.5703125" style="18" bestFit="1" customWidth="1"/>
    <col min="15909" max="15909" width="8.42578125" style="18" bestFit="1" customWidth="1"/>
    <col min="15910" max="15910" width="7.85546875" style="18" bestFit="1" customWidth="1"/>
    <col min="15911" max="15989" width="9.140625" style="18"/>
    <col min="15990" max="15990" width="5.7109375" style="18" customWidth="1"/>
    <col min="15991" max="15991" width="53.85546875" style="18" customWidth="1"/>
    <col min="15992" max="16021" width="9" style="18" hidden="1" customWidth="1"/>
    <col min="16022" max="16022" width="5.7109375" style="18" bestFit="1" customWidth="1"/>
    <col min="16023" max="16023" width="7.28515625" style="18" bestFit="1" customWidth="1"/>
    <col min="16024" max="16024" width="8.5703125" style="18" bestFit="1" customWidth="1"/>
    <col min="16025" max="16025" width="8.42578125" style="18" bestFit="1" customWidth="1"/>
    <col min="16026" max="16026" width="7.85546875" style="18" bestFit="1" customWidth="1"/>
    <col min="16027" max="16056" width="9" style="18" hidden="1" customWidth="1"/>
    <col min="16057" max="16057" width="5.7109375" style="18" bestFit="1" customWidth="1"/>
    <col min="16058" max="16058" width="7.28515625" style="18" bestFit="1" customWidth="1"/>
    <col min="16059" max="16059" width="8.5703125" style="18" bestFit="1" customWidth="1"/>
    <col min="16060" max="16060" width="8.42578125" style="18" bestFit="1" customWidth="1"/>
    <col min="16061" max="16061" width="7.85546875" style="18" bestFit="1" customWidth="1"/>
    <col min="16062" max="16091" width="9" style="18" hidden="1" customWidth="1"/>
    <col min="16092" max="16092" width="5.7109375" style="18" bestFit="1" customWidth="1"/>
    <col min="16093" max="16093" width="7.28515625" style="18" bestFit="1" customWidth="1"/>
    <col min="16094" max="16094" width="8.5703125" style="18" bestFit="1" customWidth="1"/>
    <col min="16095" max="16095" width="8.42578125" style="18" bestFit="1" customWidth="1"/>
    <col min="16096" max="16096" width="7.85546875" style="18" bestFit="1" customWidth="1"/>
    <col min="16097" max="16126" width="9" style="18" hidden="1" customWidth="1"/>
    <col min="16127" max="16127" width="5.7109375" style="18" bestFit="1" customWidth="1"/>
    <col min="16128" max="16128" width="7.28515625" style="18" bestFit="1" customWidth="1"/>
    <col min="16129" max="16129" width="8.5703125" style="18" bestFit="1" customWidth="1"/>
    <col min="16130" max="16130" width="8.42578125" style="18" bestFit="1" customWidth="1"/>
    <col min="16131" max="16131" width="7.85546875" style="18" bestFit="1" customWidth="1"/>
    <col min="16132" max="16161" width="9" style="18" hidden="1" customWidth="1"/>
    <col min="16162" max="16162" width="5.7109375" style="18" bestFit="1" customWidth="1"/>
    <col min="16163" max="16163" width="7.28515625" style="18" bestFit="1" customWidth="1"/>
    <col min="16164" max="16164" width="8.5703125" style="18" bestFit="1" customWidth="1"/>
    <col min="16165" max="16165" width="8.42578125" style="18" bestFit="1" customWidth="1"/>
    <col min="16166" max="16166" width="7.85546875" style="18" bestFit="1" customWidth="1"/>
    <col min="16167" max="16384" width="9.140625" style="18"/>
  </cols>
  <sheetData>
    <row r="1" spans="1:44" ht="30.75" customHeight="1" thickBot="1" x14ac:dyDescent="0.25">
      <c r="A1" s="195" t="s">
        <v>73</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row>
    <row r="2" spans="1:44" ht="16.5" hidden="1" customHeight="1" thickBot="1" x14ac:dyDescent="0.3">
      <c r="C2" s="196"/>
      <c r="D2" s="190"/>
      <c r="E2" s="190"/>
      <c r="F2" s="190"/>
      <c r="G2" s="190"/>
      <c r="H2" s="191"/>
      <c r="I2" s="22"/>
      <c r="J2" s="22"/>
      <c r="K2" s="22"/>
      <c r="L2" s="22"/>
      <c r="M2" s="22"/>
      <c r="N2" s="22"/>
      <c r="O2" s="22"/>
      <c r="P2" s="22"/>
      <c r="Q2" s="22"/>
      <c r="R2" s="22"/>
      <c r="S2" s="22"/>
      <c r="T2" s="22"/>
      <c r="U2" s="22"/>
      <c r="V2" s="22"/>
      <c r="W2" s="22"/>
      <c r="X2" s="22"/>
      <c r="Y2" s="22"/>
      <c r="Z2" s="22"/>
      <c r="AA2" s="190"/>
      <c r="AB2" s="190"/>
      <c r="AC2" s="190"/>
      <c r="AD2" s="190"/>
      <c r="AE2" s="190"/>
      <c r="AF2" s="191"/>
      <c r="AG2" s="190"/>
      <c r="AH2" s="190"/>
      <c r="AI2" s="190"/>
      <c r="AJ2" s="190"/>
      <c r="AK2" s="190"/>
      <c r="AL2" s="191"/>
    </row>
    <row r="3" spans="1:44" ht="12.75" customHeight="1" x14ac:dyDescent="0.25">
      <c r="A3" s="192" t="s">
        <v>47</v>
      </c>
      <c r="B3" s="192" t="s">
        <v>48</v>
      </c>
      <c r="C3" s="198" t="s">
        <v>86</v>
      </c>
      <c r="D3" s="199"/>
      <c r="E3" s="199"/>
      <c r="F3" s="199"/>
      <c r="G3" s="199"/>
      <c r="H3" s="199"/>
      <c r="I3" s="198" t="s">
        <v>87</v>
      </c>
      <c r="J3" s="199"/>
      <c r="K3" s="199"/>
      <c r="L3" s="199"/>
      <c r="M3" s="199"/>
      <c r="N3" s="200"/>
      <c r="O3" s="198" t="s">
        <v>88</v>
      </c>
      <c r="P3" s="199"/>
      <c r="Q3" s="199"/>
      <c r="R3" s="199"/>
      <c r="S3" s="199"/>
      <c r="T3" s="200"/>
      <c r="U3" s="198" t="s">
        <v>132</v>
      </c>
      <c r="V3" s="199"/>
      <c r="W3" s="199"/>
      <c r="X3" s="199"/>
      <c r="Y3" s="199"/>
      <c r="Z3" s="200"/>
      <c r="AA3" s="198" t="s">
        <v>87</v>
      </c>
      <c r="AB3" s="199"/>
      <c r="AC3" s="199"/>
      <c r="AD3" s="199"/>
      <c r="AE3" s="199"/>
      <c r="AF3" s="200"/>
      <c r="AG3" s="198" t="s">
        <v>88</v>
      </c>
      <c r="AH3" s="199"/>
      <c r="AI3" s="199"/>
      <c r="AJ3" s="199"/>
      <c r="AK3" s="199"/>
      <c r="AL3" s="200"/>
      <c r="AM3" s="20" t="s">
        <v>75</v>
      </c>
      <c r="AN3" s="21"/>
      <c r="AO3" s="21"/>
      <c r="AP3" s="21"/>
      <c r="AQ3" s="21"/>
      <c r="AR3" s="21"/>
    </row>
    <row r="4" spans="1:44" ht="61.5" customHeight="1" x14ac:dyDescent="0.25">
      <c r="A4" s="193"/>
      <c r="B4" s="193"/>
      <c r="C4" s="82" t="s">
        <v>49</v>
      </c>
      <c r="D4" s="83" t="s">
        <v>50</v>
      </c>
      <c r="E4" s="203" t="s">
        <v>74</v>
      </c>
      <c r="F4" s="83" t="s">
        <v>51</v>
      </c>
      <c r="G4" s="83" t="s">
        <v>52</v>
      </c>
      <c r="H4" s="84" t="s">
        <v>53</v>
      </c>
      <c r="I4" s="98" t="s">
        <v>49</v>
      </c>
      <c r="J4" s="99" t="s">
        <v>50</v>
      </c>
      <c r="K4" s="201" t="s">
        <v>74</v>
      </c>
      <c r="L4" s="99" t="s">
        <v>51</v>
      </c>
      <c r="M4" s="99" t="s">
        <v>52</v>
      </c>
      <c r="N4" s="100" t="s">
        <v>53</v>
      </c>
      <c r="O4" s="98" t="s">
        <v>49</v>
      </c>
      <c r="P4" s="99" t="s">
        <v>50</v>
      </c>
      <c r="Q4" s="201" t="s">
        <v>74</v>
      </c>
      <c r="R4" s="99" t="s">
        <v>51</v>
      </c>
      <c r="S4" s="99" t="s">
        <v>52</v>
      </c>
      <c r="T4" s="100" t="s">
        <v>53</v>
      </c>
      <c r="U4" s="98" t="s">
        <v>49</v>
      </c>
      <c r="V4" s="99" t="s">
        <v>50</v>
      </c>
      <c r="W4" s="201" t="s">
        <v>74</v>
      </c>
      <c r="X4" s="99" t="s">
        <v>51</v>
      </c>
      <c r="Y4" s="99" t="s">
        <v>52</v>
      </c>
      <c r="Z4" s="100" t="s">
        <v>53</v>
      </c>
      <c r="AA4" s="98" t="s">
        <v>49</v>
      </c>
      <c r="AB4" s="99" t="s">
        <v>50</v>
      </c>
      <c r="AC4" s="201" t="s">
        <v>74</v>
      </c>
      <c r="AD4" s="99" t="s">
        <v>51</v>
      </c>
      <c r="AE4" s="99" t="s">
        <v>52</v>
      </c>
      <c r="AF4" s="100" t="s">
        <v>53</v>
      </c>
      <c r="AG4" s="98" t="s">
        <v>49</v>
      </c>
      <c r="AH4" s="99" t="s">
        <v>50</v>
      </c>
      <c r="AI4" s="201" t="s">
        <v>74</v>
      </c>
      <c r="AJ4" s="99" t="s">
        <v>51</v>
      </c>
      <c r="AK4" s="99" t="s">
        <v>52</v>
      </c>
      <c r="AL4" s="100" t="s">
        <v>53</v>
      </c>
      <c r="AM4" s="20" t="s">
        <v>76</v>
      </c>
      <c r="AN4" s="21"/>
      <c r="AO4" s="21"/>
      <c r="AP4" s="21"/>
      <c r="AQ4" s="21"/>
      <c r="AR4" s="21"/>
    </row>
    <row r="5" spans="1:44" ht="48" customHeight="1" thickBot="1" x14ac:dyDescent="0.3">
      <c r="A5" s="194"/>
      <c r="B5" s="193"/>
      <c r="C5" s="85" t="s">
        <v>45</v>
      </c>
      <c r="D5" s="86" t="s">
        <v>54</v>
      </c>
      <c r="E5" s="204"/>
      <c r="F5" s="86" t="s">
        <v>130</v>
      </c>
      <c r="G5" s="86" t="s">
        <v>54</v>
      </c>
      <c r="H5" s="87" t="s">
        <v>55</v>
      </c>
      <c r="I5" s="101" t="s">
        <v>45</v>
      </c>
      <c r="J5" s="102" t="s">
        <v>54</v>
      </c>
      <c r="K5" s="202"/>
      <c r="L5" s="102" t="s">
        <v>131</v>
      </c>
      <c r="M5" s="102" t="s">
        <v>54</v>
      </c>
      <c r="N5" s="103" t="s">
        <v>55</v>
      </c>
      <c r="O5" s="101" t="s">
        <v>45</v>
      </c>
      <c r="P5" s="102" t="s">
        <v>54</v>
      </c>
      <c r="Q5" s="202"/>
      <c r="R5" s="102" t="s">
        <v>131</v>
      </c>
      <c r="S5" s="102" t="s">
        <v>54</v>
      </c>
      <c r="T5" s="103" t="s">
        <v>55</v>
      </c>
      <c r="U5" s="101" t="s">
        <v>45</v>
      </c>
      <c r="V5" s="102" t="s">
        <v>54</v>
      </c>
      <c r="W5" s="202"/>
      <c r="X5" s="102" t="s">
        <v>131</v>
      </c>
      <c r="Y5" s="102" t="s">
        <v>54</v>
      </c>
      <c r="Z5" s="103" t="s">
        <v>55</v>
      </c>
      <c r="AA5" s="101" t="s">
        <v>45</v>
      </c>
      <c r="AB5" s="102" t="s">
        <v>54</v>
      </c>
      <c r="AC5" s="202"/>
      <c r="AD5" s="102" t="s">
        <v>131</v>
      </c>
      <c r="AE5" s="102" t="s">
        <v>54</v>
      </c>
      <c r="AF5" s="103" t="s">
        <v>55</v>
      </c>
      <c r="AG5" s="101" t="s">
        <v>45</v>
      </c>
      <c r="AH5" s="102" t="s">
        <v>54</v>
      </c>
      <c r="AI5" s="202"/>
      <c r="AJ5" s="102" t="s">
        <v>131</v>
      </c>
      <c r="AK5" s="102" t="s">
        <v>54</v>
      </c>
      <c r="AL5" s="103" t="s">
        <v>55</v>
      </c>
      <c r="AM5" s="20" t="s">
        <v>77</v>
      </c>
      <c r="AN5" s="21"/>
      <c r="AO5" s="21"/>
      <c r="AP5" s="21"/>
      <c r="AQ5" s="21">
        <v>4.12</v>
      </c>
      <c r="AR5" s="21"/>
    </row>
    <row r="6" spans="1:44" ht="19.5" customHeight="1" thickBot="1" x14ac:dyDescent="0.3">
      <c r="A6" s="88">
        <v>1</v>
      </c>
      <c r="B6" s="89">
        <v>2</v>
      </c>
      <c r="C6" s="90">
        <v>3</v>
      </c>
      <c r="D6" s="90">
        <v>4</v>
      </c>
      <c r="E6" s="90">
        <v>5</v>
      </c>
      <c r="F6" s="90">
        <v>6</v>
      </c>
      <c r="G6" s="90">
        <v>7</v>
      </c>
      <c r="H6" s="91">
        <v>8</v>
      </c>
      <c r="I6" s="89">
        <v>3</v>
      </c>
      <c r="J6" s="90">
        <v>4</v>
      </c>
      <c r="K6" s="90">
        <v>5</v>
      </c>
      <c r="L6" s="90">
        <v>6</v>
      </c>
      <c r="M6" s="90">
        <v>7</v>
      </c>
      <c r="N6" s="92">
        <v>8</v>
      </c>
      <c r="O6" s="89">
        <v>9</v>
      </c>
      <c r="P6" s="90">
        <v>10</v>
      </c>
      <c r="Q6" s="90">
        <v>11</v>
      </c>
      <c r="R6" s="90">
        <v>12</v>
      </c>
      <c r="S6" s="90">
        <v>13</v>
      </c>
      <c r="T6" s="92">
        <v>14</v>
      </c>
      <c r="U6" s="89">
        <v>15</v>
      </c>
      <c r="V6" s="90">
        <v>16</v>
      </c>
      <c r="W6" s="90">
        <v>17</v>
      </c>
      <c r="X6" s="90">
        <v>18</v>
      </c>
      <c r="Y6" s="90">
        <v>19</v>
      </c>
      <c r="Z6" s="92">
        <v>20</v>
      </c>
      <c r="AA6" s="89">
        <v>21</v>
      </c>
      <c r="AB6" s="90">
        <v>22</v>
      </c>
      <c r="AC6" s="90">
        <v>23</v>
      </c>
      <c r="AD6" s="90">
        <v>24</v>
      </c>
      <c r="AE6" s="90">
        <v>25</v>
      </c>
      <c r="AF6" s="92">
        <v>26</v>
      </c>
      <c r="AG6" s="89">
        <v>27</v>
      </c>
      <c r="AH6" s="90">
        <v>28</v>
      </c>
      <c r="AI6" s="90">
        <v>29</v>
      </c>
      <c r="AJ6" s="90">
        <v>30</v>
      </c>
      <c r="AK6" s="90">
        <v>31</v>
      </c>
      <c r="AL6" s="92">
        <v>32</v>
      </c>
      <c r="AM6" s="20"/>
      <c r="AN6" s="21"/>
      <c r="AO6" s="21"/>
      <c r="AP6" s="21"/>
      <c r="AQ6" s="21"/>
      <c r="AR6" s="21"/>
    </row>
    <row r="7" spans="1:44" s="119" customFormat="1" ht="15.75" x14ac:dyDescent="0.25">
      <c r="A7" s="155" t="s">
        <v>56</v>
      </c>
      <c r="B7" s="156" t="s">
        <v>57</v>
      </c>
      <c r="C7" s="141"/>
      <c r="D7" s="114"/>
      <c r="E7" s="114"/>
      <c r="F7" s="114"/>
      <c r="G7" s="114"/>
      <c r="H7" s="115"/>
      <c r="I7" s="144"/>
      <c r="J7" s="145"/>
      <c r="K7" s="145"/>
      <c r="L7" s="145"/>
      <c r="M7" s="145"/>
      <c r="N7" s="146"/>
      <c r="O7" s="144"/>
      <c r="P7" s="145"/>
      <c r="Q7" s="145"/>
      <c r="R7" s="145"/>
      <c r="S7" s="145"/>
      <c r="T7" s="146"/>
      <c r="U7" s="144"/>
      <c r="V7" s="145"/>
      <c r="W7" s="145"/>
      <c r="X7" s="145"/>
      <c r="Y7" s="145"/>
      <c r="Z7" s="146"/>
      <c r="AA7" s="141"/>
      <c r="AB7" s="114"/>
      <c r="AC7" s="114"/>
      <c r="AD7" s="114"/>
      <c r="AE7" s="114"/>
      <c r="AF7" s="116"/>
      <c r="AG7" s="113"/>
      <c r="AH7" s="114"/>
      <c r="AI7" s="114"/>
      <c r="AJ7" s="114"/>
      <c r="AK7" s="114"/>
      <c r="AL7" s="116"/>
      <c r="AM7" s="117" t="s">
        <v>81</v>
      </c>
      <c r="AN7" s="118"/>
      <c r="AO7" s="118"/>
      <c r="AP7" s="118"/>
      <c r="AQ7" s="118"/>
      <c r="AR7" s="118"/>
    </row>
    <row r="8" spans="1:44" s="119" customFormat="1" ht="47.25" x14ac:dyDescent="0.25">
      <c r="A8" s="120" t="s">
        <v>58</v>
      </c>
      <c r="B8" s="157" t="s">
        <v>92</v>
      </c>
      <c r="C8" s="152">
        <v>4</v>
      </c>
      <c r="D8" s="93">
        <v>0</v>
      </c>
      <c r="E8" s="121" t="s">
        <v>78</v>
      </c>
      <c r="F8" s="93">
        <v>18.823357291130524</v>
      </c>
      <c r="G8" s="93">
        <v>50.070130394407194</v>
      </c>
      <c r="H8" s="94">
        <v>0</v>
      </c>
      <c r="I8" s="95">
        <v>1</v>
      </c>
      <c r="J8" s="96">
        <v>0</v>
      </c>
      <c r="K8" s="121" t="s">
        <v>78</v>
      </c>
      <c r="L8" s="142">
        <v>4.12</v>
      </c>
      <c r="M8" s="96">
        <f>L8*2.66</f>
        <v>10.959200000000001</v>
      </c>
      <c r="N8" s="97">
        <v>0</v>
      </c>
      <c r="O8" s="95">
        <v>1</v>
      </c>
      <c r="P8" s="96">
        <v>0</v>
      </c>
      <c r="Q8" s="121" t="s">
        <v>78</v>
      </c>
      <c r="R8" s="122">
        <v>4.12</v>
      </c>
      <c r="S8" s="96">
        <v>10.959200000000001</v>
      </c>
      <c r="T8" s="97">
        <v>0</v>
      </c>
      <c r="U8" s="95">
        <v>1</v>
      </c>
      <c r="V8" s="96">
        <v>0</v>
      </c>
      <c r="W8" s="121" t="s">
        <v>78</v>
      </c>
      <c r="X8" s="122">
        <v>4.12</v>
      </c>
      <c r="Y8" s="96">
        <v>10.959200000000001</v>
      </c>
      <c r="Z8" s="97">
        <v>0</v>
      </c>
      <c r="AA8" s="142">
        <v>4</v>
      </c>
      <c r="AB8" s="96">
        <v>0</v>
      </c>
      <c r="AC8" s="121" t="s">
        <v>78</v>
      </c>
      <c r="AD8" s="96">
        <v>18.823357291130524</v>
      </c>
      <c r="AE8" s="96">
        <v>50.070130394407194</v>
      </c>
      <c r="AF8" s="97">
        <v>0</v>
      </c>
      <c r="AG8" s="95">
        <v>4</v>
      </c>
      <c r="AH8" s="96">
        <v>0</v>
      </c>
      <c r="AI8" s="121" t="s">
        <v>78</v>
      </c>
      <c r="AJ8" s="96">
        <v>18.823357291130524</v>
      </c>
      <c r="AK8" s="96">
        <v>50.070130394407194</v>
      </c>
      <c r="AL8" s="97">
        <v>0</v>
      </c>
      <c r="AM8" s="117" t="s">
        <v>80</v>
      </c>
      <c r="AN8" s="118"/>
      <c r="AO8" s="118"/>
      <c r="AP8" s="118"/>
      <c r="AQ8" s="118"/>
      <c r="AR8" s="118"/>
    </row>
    <row r="9" spans="1:44" s="119" customFormat="1" ht="15.75" x14ac:dyDescent="0.25">
      <c r="A9" s="123" t="s">
        <v>59</v>
      </c>
      <c r="B9" s="158" t="s">
        <v>60</v>
      </c>
      <c r="C9" s="152"/>
      <c r="D9" s="93"/>
      <c r="E9" s="93"/>
      <c r="F9" s="93"/>
      <c r="G9" s="93"/>
      <c r="H9" s="94"/>
      <c r="I9" s="95"/>
      <c r="J9" s="96"/>
      <c r="K9" s="96"/>
      <c r="L9" s="96"/>
      <c r="M9" s="96"/>
      <c r="N9" s="97"/>
      <c r="O9" s="95"/>
      <c r="P9" s="96"/>
      <c r="Q9" s="96"/>
      <c r="R9" s="96"/>
      <c r="S9" s="96"/>
      <c r="T9" s="97"/>
      <c r="U9" s="95"/>
      <c r="V9" s="96"/>
      <c r="W9" s="96"/>
      <c r="X9" s="96"/>
      <c r="Y9" s="96"/>
      <c r="Z9" s="97"/>
      <c r="AA9" s="142"/>
      <c r="AB9" s="96"/>
      <c r="AC9" s="96"/>
      <c r="AD9" s="96"/>
      <c r="AE9" s="96"/>
      <c r="AF9" s="97"/>
      <c r="AG9" s="95"/>
      <c r="AH9" s="96"/>
      <c r="AI9" s="96"/>
      <c r="AJ9" s="96"/>
      <c r="AK9" s="96"/>
      <c r="AL9" s="97"/>
      <c r="AM9" s="117" t="s">
        <v>82</v>
      </c>
      <c r="AN9" s="118"/>
      <c r="AO9" s="118"/>
      <c r="AP9" s="118"/>
      <c r="AQ9" s="118"/>
      <c r="AR9" s="118"/>
    </row>
    <row r="10" spans="1:44" s="119" customFormat="1" ht="77.25" customHeight="1" x14ac:dyDescent="0.2">
      <c r="A10" s="120" t="s">
        <v>61</v>
      </c>
      <c r="B10" s="159" t="s">
        <v>133</v>
      </c>
      <c r="C10" s="152">
        <v>1</v>
      </c>
      <c r="D10" s="93">
        <v>0</v>
      </c>
      <c r="E10" s="121" t="s">
        <v>82</v>
      </c>
      <c r="F10" s="93">
        <v>1.0545600000000015</v>
      </c>
      <c r="G10" s="93">
        <v>2.8051296000000043</v>
      </c>
      <c r="H10" s="94">
        <v>0</v>
      </c>
      <c r="I10" s="95">
        <v>2</v>
      </c>
      <c r="J10" s="96">
        <v>0</v>
      </c>
      <c r="K10" s="121" t="s">
        <v>82</v>
      </c>
      <c r="L10" s="96">
        <v>2.109120000000003</v>
      </c>
      <c r="M10" s="96">
        <v>5.6102592000000087</v>
      </c>
      <c r="N10" s="97">
        <v>0</v>
      </c>
      <c r="O10" s="95">
        <v>2</v>
      </c>
      <c r="P10" s="96">
        <v>0</v>
      </c>
      <c r="Q10" s="121" t="s">
        <v>82</v>
      </c>
      <c r="R10" s="96">
        <v>2.109120000000003</v>
      </c>
      <c r="S10" s="96">
        <v>5.6102592000000087</v>
      </c>
      <c r="T10" s="97">
        <v>0</v>
      </c>
      <c r="U10" s="95">
        <v>2</v>
      </c>
      <c r="V10" s="96">
        <v>0</v>
      </c>
      <c r="W10" s="121" t="s">
        <v>82</v>
      </c>
      <c r="X10" s="96">
        <v>2.109120000000003</v>
      </c>
      <c r="Y10" s="96">
        <v>5.6102592000000087</v>
      </c>
      <c r="Z10" s="97">
        <v>0</v>
      </c>
      <c r="AA10" s="142">
        <v>2</v>
      </c>
      <c r="AB10" s="96">
        <v>0</v>
      </c>
      <c r="AC10" s="121" t="s">
        <v>82</v>
      </c>
      <c r="AD10" s="96">
        <v>2.109120000000003</v>
      </c>
      <c r="AE10" s="96">
        <v>5.6102592000000087</v>
      </c>
      <c r="AF10" s="97">
        <v>0</v>
      </c>
      <c r="AG10" s="95">
        <v>2</v>
      </c>
      <c r="AH10" s="96">
        <v>0</v>
      </c>
      <c r="AI10" s="121" t="s">
        <v>82</v>
      </c>
      <c r="AJ10" s="96">
        <v>2.109120000000003</v>
      </c>
      <c r="AK10" s="96">
        <v>5.6102592000000087</v>
      </c>
      <c r="AL10" s="97">
        <v>0</v>
      </c>
      <c r="AM10" s="118" t="s">
        <v>79</v>
      </c>
      <c r="AN10" s="118"/>
      <c r="AO10" s="118"/>
      <c r="AP10" s="118"/>
      <c r="AQ10" s="118"/>
      <c r="AR10" s="118"/>
    </row>
    <row r="11" spans="1:44" s="119" customFormat="1" ht="52.5" customHeight="1" x14ac:dyDescent="0.2">
      <c r="A11" s="123" t="s">
        <v>62</v>
      </c>
      <c r="B11" s="160" t="s">
        <v>63</v>
      </c>
      <c r="C11" s="152"/>
      <c r="D11" s="93"/>
      <c r="E11" s="93"/>
      <c r="F11" s="93"/>
      <c r="G11" s="93"/>
      <c r="H11" s="94"/>
      <c r="I11" s="95"/>
      <c r="J11" s="96"/>
      <c r="K11" s="96"/>
      <c r="L11" s="96"/>
      <c r="M11" s="96"/>
      <c r="N11" s="97"/>
      <c r="O11" s="95"/>
      <c r="P11" s="96"/>
      <c r="Q11" s="96"/>
      <c r="R11" s="96"/>
      <c r="S11" s="96"/>
      <c r="T11" s="97"/>
      <c r="U11" s="95"/>
      <c r="V11" s="96"/>
      <c r="W11" s="96"/>
      <c r="X11" s="96"/>
      <c r="Y11" s="96"/>
      <c r="Z11" s="97"/>
      <c r="AA11" s="142"/>
      <c r="AB11" s="96"/>
      <c r="AC11" s="96"/>
      <c r="AD11" s="96"/>
      <c r="AE11" s="96"/>
      <c r="AF11" s="97"/>
      <c r="AG11" s="95"/>
      <c r="AH11" s="96"/>
      <c r="AI11" s="96"/>
      <c r="AJ11" s="96"/>
      <c r="AK11" s="96"/>
      <c r="AL11" s="97"/>
    </row>
    <row r="12" spans="1:44" s="119" customFormat="1" ht="57.75" customHeight="1" x14ac:dyDescent="0.2">
      <c r="A12" s="120" t="s">
        <v>64</v>
      </c>
      <c r="B12" s="161" t="s">
        <v>65</v>
      </c>
      <c r="C12" s="152">
        <v>0</v>
      </c>
      <c r="D12" s="93">
        <v>0</v>
      </c>
      <c r="E12" s="93"/>
      <c r="F12" s="93">
        <v>0</v>
      </c>
      <c r="G12" s="93">
        <v>0</v>
      </c>
      <c r="H12" s="94">
        <v>0</v>
      </c>
      <c r="I12" s="95">
        <v>9</v>
      </c>
      <c r="J12" s="96">
        <f>I12*4</f>
        <v>36</v>
      </c>
      <c r="K12" s="124" t="s">
        <v>82</v>
      </c>
      <c r="L12" s="96">
        <v>0</v>
      </c>
      <c r="M12" s="96">
        <v>0</v>
      </c>
      <c r="N12" s="97">
        <v>0</v>
      </c>
      <c r="O12" s="95">
        <v>7</v>
      </c>
      <c r="P12" s="96">
        <f>O12*4</f>
        <v>28</v>
      </c>
      <c r="Q12" s="124" t="s">
        <v>82</v>
      </c>
      <c r="R12" s="96">
        <v>0</v>
      </c>
      <c r="S12" s="96">
        <v>0</v>
      </c>
      <c r="T12" s="97">
        <v>0</v>
      </c>
      <c r="U12" s="95">
        <v>7</v>
      </c>
      <c r="V12" s="96">
        <f>U12*4</f>
        <v>28</v>
      </c>
      <c r="W12" s="121" t="s">
        <v>82</v>
      </c>
      <c r="X12" s="96">
        <v>0</v>
      </c>
      <c r="Y12" s="96">
        <v>0</v>
      </c>
      <c r="Z12" s="97">
        <v>0</v>
      </c>
      <c r="AA12" s="142">
        <v>0</v>
      </c>
      <c r="AB12" s="96">
        <v>0</v>
      </c>
      <c r="AC12" s="96"/>
      <c r="AD12" s="96">
        <v>0</v>
      </c>
      <c r="AE12" s="96">
        <v>0</v>
      </c>
      <c r="AF12" s="97">
        <v>0</v>
      </c>
      <c r="AG12" s="95">
        <v>0</v>
      </c>
      <c r="AH12" s="96">
        <v>0</v>
      </c>
      <c r="AI12" s="96"/>
      <c r="AJ12" s="96">
        <v>0</v>
      </c>
      <c r="AK12" s="96">
        <v>0</v>
      </c>
      <c r="AL12" s="97">
        <v>0</v>
      </c>
    </row>
    <row r="13" spans="1:44" s="119" customFormat="1" ht="47.25" x14ac:dyDescent="0.25">
      <c r="A13" s="120" t="s">
        <v>66</v>
      </c>
      <c r="B13" s="162" t="s">
        <v>67</v>
      </c>
      <c r="C13" s="152">
        <v>60</v>
      </c>
      <c r="D13" s="93">
        <v>0</v>
      </c>
      <c r="E13" s="121" t="s">
        <v>78</v>
      </c>
      <c r="F13" s="93">
        <v>0</v>
      </c>
      <c r="G13" s="93">
        <v>0</v>
      </c>
      <c r="H13" s="94">
        <v>0</v>
      </c>
      <c r="I13" s="95">
        <v>106</v>
      </c>
      <c r="J13" s="96">
        <v>0</v>
      </c>
      <c r="K13" s="121" t="s">
        <v>78</v>
      </c>
      <c r="L13" s="96">
        <v>0</v>
      </c>
      <c r="M13" s="96">
        <v>0</v>
      </c>
      <c r="N13" s="97">
        <v>0</v>
      </c>
      <c r="O13" s="95">
        <v>180</v>
      </c>
      <c r="P13" s="96">
        <v>0</v>
      </c>
      <c r="Q13" s="121" t="s">
        <v>78</v>
      </c>
      <c r="R13" s="96">
        <v>0</v>
      </c>
      <c r="S13" s="96">
        <v>0</v>
      </c>
      <c r="T13" s="97">
        <v>0</v>
      </c>
      <c r="U13" s="95">
        <v>130</v>
      </c>
      <c r="V13" s="96">
        <v>0</v>
      </c>
      <c r="W13" s="96"/>
      <c r="X13" s="96">
        <v>0</v>
      </c>
      <c r="Y13" s="96">
        <v>0</v>
      </c>
      <c r="Z13" s="97">
        <v>0</v>
      </c>
      <c r="AA13" s="142">
        <v>55</v>
      </c>
      <c r="AB13" s="96">
        <v>0</v>
      </c>
      <c r="AC13" s="121" t="s">
        <v>78</v>
      </c>
      <c r="AD13" s="96">
        <v>0</v>
      </c>
      <c r="AE13" s="96">
        <v>0</v>
      </c>
      <c r="AF13" s="97">
        <v>0</v>
      </c>
      <c r="AG13" s="95">
        <v>55</v>
      </c>
      <c r="AH13" s="96">
        <v>0</v>
      </c>
      <c r="AI13" s="121" t="s">
        <v>78</v>
      </c>
      <c r="AJ13" s="96">
        <v>0</v>
      </c>
      <c r="AK13" s="96">
        <v>0</v>
      </c>
      <c r="AL13" s="97">
        <v>0</v>
      </c>
    </row>
    <row r="14" spans="1:44" s="119" customFormat="1" ht="31.5" x14ac:dyDescent="0.2">
      <c r="A14" s="123" t="s">
        <v>16</v>
      </c>
      <c r="B14" s="160" t="s">
        <v>68</v>
      </c>
      <c r="C14" s="152">
        <v>0</v>
      </c>
      <c r="D14" s="93">
        <v>0</v>
      </c>
      <c r="E14" s="93"/>
      <c r="F14" s="93">
        <v>0</v>
      </c>
      <c r="G14" s="93">
        <v>0</v>
      </c>
      <c r="H14" s="94">
        <v>0</v>
      </c>
      <c r="I14" s="95">
        <v>0</v>
      </c>
      <c r="J14" s="96">
        <v>0</v>
      </c>
      <c r="K14" s="96"/>
      <c r="L14" s="96">
        <v>0</v>
      </c>
      <c r="M14" s="96">
        <v>0</v>
      </c>
      <c r="N14" s="97">
        <v>0</v>
      </c>
      <c r="O14" s="95">
        <v>0</v>
      </c>
      <c r="P14" s="96">
        <v>0</v>
      </c>
      <c r="Q14" s="96"/>
      <c r="R14" s="96">
        <v>0</v>
      </c>
      <c r="S14" s="96">
        <v>0</v>
      </c>
      <c r="T14" s="97">
        <v>0</v>
      </c>
      <c r="U14" s="95">
        <v>0</v>
      </c>
      <c r="V14" s="96">
        <v>0</v>
      </c>
      <c r="W14" s="96"/>
      <c r="X14" s="96">
        <v>0</v>
      </c>
      <c r="Y14" s="96">
        <v>0</v>
      </c>
      <c r="Z14" s="97">
        <v>0</v>
      </c>
      <c r="AA14" s="142">
        <v>0</v>
      </c>
      <c r="AB14" s="96">
        <v>0</v>
      </c>
      <c r="AC14" s="96"/>
      <c r="AD14" s="96">
        <v>0</v>
      </c>
      <c r="AE14" s="96">
        <v>0</v>
      </c>
      <c r="AF14" s="97">
        <v>0</v>
      </c>
      <c r="AG14" s="95">
        <v>0</v>
      </c>
      <c r="AH14" s="96">
        <v>0</v>
      </c>
      <c r="AI14" s="96"/>
      <c r="AJ14" s="96">
        <v>0</v>
      </c>
      <c r="AK14" s="96">
        <v>0</v>
      </c>
      <c r="AL14" s="97">
        <v>0</v>
      </c>
    </row>
    <row r="15" spans="1:44" s="119" customFormat="1" ht="47.25" x14ac:dyDescent="0.2">
      <c r="A15" s="123" t="s">
        <v>69</v>
      </c>
      <c r="B15" s="160" t="s">
        <v>70</v>
      </c>
      <c r="C15" s="152"/>
      <c r="D15" s="93"/>
      <c r="E15" s="93"/>
      <c r="F15" s="93"/>
      <c r="G15" s="93"/>
      <c r="H15" s="94"/>
      <c r="I15" s="95"/>
      <c r="J15" s="96"/>
      <c r="K15" s="96"/>
      <c r="L15" s="96"/>
      <c r="M15" s="96"/>
      <c r="N15" s="97"/>
      <c r="O15" s="95"/>
      <c r="P15" s="96"/>
      <c r="Q15" s="96"/>
      <c r="R15" s="96"/>
      <c r="S15" s="96"/>
      <c r="T15" s="97"/>
      <c r="U15" s="95"/>
      <c r="V15" s="96"/>
      <c r="W15" s="96"/>
      <c r="X15" s="96"/>
      <c r="Y15" s="96"/>
      <c r="Z15" s="97"/>
      <c r="AA15" s="142"/>
      <c r="AB15" s="96"/>
      <c r="AC15" s="96"/>
      <c r="AD15" s="96"/>
      <c r="AE15" s="96"/>
      <c r="AF15" s="97"/>
      <c r="AG15" s="95"/>
      <c r="AH15" s="96"/>
      <c r="AI15" s="96"/>
      <c r="AJ15" s="96"/>
      <c r="AK15" s="96"/>
      <c r="AL15" s="97"/>
    </row>
    <row r="16" spans="1:44" s="119" customFormat="1" ht="47.25" x14ac:dyDescent="0.2">
      <c r="A16" s="120" t="s">
        <v>71</v>
      </c>
      <c r="B16" s="157" t="s">
        <v>95</v>
      </c>
      <c r="C16" s="152"/>
      <c r="D16" s="93"/>
      <c r="E16" s="93"/>
      <c r="F16" s="93"/>
      <c r="G16" s="93"/>
      <c r="H16" s="94"/>
      <c r="I16" s="95"/>
      <c r="J16" s="96"/>
      <c r="K16" s="96"/>
      <c r="L16" s="96"/>
      <c r="M16" s="96"/>
      <c r="N16" s="97"/>
      <c r="O16" s="95"/>
      <c r="P16" s="96"/>
      <c r="Q16" s="96"/>
      <c r="R16" s="96"/>
      <c r="S16" s="96"/>
      <c r="T16" s="97"/>
      <c r="U16" s="95"/>
      <c r="V16" s="96"/>
      <c r="W16" s="96"/>
      <c r="X16" s="96"/>
      <c r="Y16" s="96"/>
      <c r="Z16" s="97"/>
      <c r="AA16" s="142"/>
      <c r="AB16" s="96"/>
      <c r="AC16" s="96"/>
      <c r="AD16" s="96"/>
      <c r="AE16" s="96"/>
      <c r="AF16" s="97"/>
      <c r="AG16" s="95"/>
      <c r="AH16" s="96"/>
      <c r="AI16" s="96"/>
      <c r="AJ16" s="96"/>
      <c r="AK16" s="96"/>
      <c r="AL16" s="97"/>
    </row>
    <row r="17" spans="1:38" s="119" customFormat="1" ht="66" customHeight="1" thickBot="1" x14ac:dyDescent="0.25">
      <c r="A17" s="125" t="s">
        <v>93</v>
      </c>
      <c r="B17" s="163" t="s">
        <v>94</v>
      </c>
      <c r="C17" s="153">
        <v>20</v>
      </c>
      <c r="D17" s="126">
        <v>0</v>
      </c>
      <c r="E17" s="124" t="s">
        <v>82</v>
      </c>
      <c r="F17" s="126">
        <v>235.38849710026125</v>
      </c>
      <c r="G17" s="126">
        <v>626.13340228669495</v>
      </c>
      <c r="H17" s="127">
        <v>0</v>
      </c>
      <c r="I17" s="128">
        <v>15</v>
      </c>
      <c r="J17" s="129">
        <v>0</v>
      </c>
      <c r="K17" s="124" t="s">
        <v>82</v>
      </c>
      <c r="L17" s="129">
        <v>178.84336938556737</v>
      </c>
      <c r="M17" s="129">
        <v>475.72336256560925</v>
      </c>
      <c r="N17" s="130">
        <v>0</v>
      </c>
      <c r="O17" s="128">
        <v>15</v>
      </c>
      <c r="P17" s="129">
        <v>0</v>
      </c>
      <c r="Q17" s="124" t="s">
        <v>82</v>
      </c>
      <c r="R17" s="129">
        <v>178.84336938556737</v>
      </c>
      <c r="S17" s="129">
        <v>475.72336256560925</v>
      </c>
      <c r="T17" s="130">
        <v>0</v>
      </c>
      <c r="U17" s="128">
        <v>15</v>
      </c>
      <c r="V17" s="129">
        <v>0</v>
      </c>
      <c r="W17" s="124" t="s">
        <v>82</v>
      </c>
      <c r="X17" s="129">
        <v>178.84336938556737</v>
      </c>
      <c r="Y17" s="129">
        <v>475.72336256560925</v>
      </c>
      <c r="Z17" s="130">
        <v>0</v>
      </c>
      <c r="AA17" s="143">
        <v>15</v>
      </c>
      <c r="AB17" s="132">
        <v>0</v>
      </c>
      <c r="AC17" s="133" t="s">
        <v>82</v>
      </c>
      <c r="AD17" s="132">
        <v>178.84336938556737</v>
      </c>
      <c r="AE17" s="132">
        <v>475.72336256560925</v>
      </c>
      <c r="AF17" s="134">
        <v>0</v>
      </c>
      <c r="AG17" s="131">
        <v>15</v>
      </c>
      <c r="AH17" s="132">
        <v>0</v>
      </c>
      <c r="AI17" s="133" t="s">
        <v>82</v>
      </c>
      <c r="AJ17" s="132">
        <v>178.84336938556737</v>
      </c>
      <c r="AK17" s="132">
        <v>475.72336256560925</v>
      </c>
      <c r="AL17" s="134">
        <v>0</v>
      </c>
    </row>
    <row r="18" spans="1:38" s="119" customFormat="1" ht="65.25" customHeight="1" thickBot="1" x14ac:dyDescent="0.25">
      <c r="A18" s="164" t="s">
        <v>111</v>
      </c>
      <c r="B18" s="165" t="s">
        <v>134</v>
      </c>
      <c r="C18" s="154"/>
      <c r="D18" s="135"/>
      <c r="E18" s="136"/>
      <c r="F18" s="137">
        <f>SUM(F8:F17)</f>
        <v>255.26641439139178</v>
      </c>
      <c r="G18" s="136"/>
      <c r="H18" s="151"/>
      <c r="I18" s="147">
        <v>0.3</v>
      </c>
      <c r="J18" s="148">
        <v>344.1</v>
      </c>
      <c r="K18" s="133" t="s">
        <v>82</v>
      </c>
      <c r="L18" s="149">
        <v>73.7</v>
      </c>
      <c r="M18" s="148">
        <f>L18*2.66</f>
        <v>196.04200000000003</v>
      </c>
      <c r="N18" s="150">
        <f>J18/M18</f>
        <v>1.7552361228716293</v>
      </c>
      <c r="O18" s="147">
        <v>0.5</v>
      </c>
      <c r="P18" s="148">
        <v>575.29999999999995</v>
      </c>
      <c r="Q18" s="133" t="s">
        <v>82</v>
      </c>
      <c r="R18" s="149">
        <v>73.8</v>
      </c>
      <c r="S18" s="148">
        <f>R18*2.66</f>
        <v>196.30799999999999</v>
      </c>
      <c r="T18" s="150">
        <f>P18/S18</f>
        <v>2.9305988548607291</v>
      </c>
      <c r="U18" s="147">
        <v>0.75</v>
      </c>
      <c r="V18" s="148">
        <v>1657.8</v>
      </c>
      <c r="W18" s="133" t="s">
        <v>82</v>
      </c>
      <c r="X18" s="149">
        <v>65.599999999999994</v>
      </c>
      <c r="Y18" s="149">
        <f>X18*2.66</f>
        <v>174.49599999999998</v>
      </c>
      <c r="Z18" s="150">
        <f>V18/Y18</f>
        <v>9.5005043095543744</v>
      </c>
      <c r="AA18" s="118"/>
      <c r="AB18" s="118"/>
      <c r="AC18" s="118"/>
      <c r="AD18" s="138">
        <f>SUM(AD8:AD17)</f>
        <v>199.77584667669791</v>
      </c>
      <c r="AE18" s="118"/>
      <c r="AF18" s="118"/>
      <c r="AG18" s="118"/>
      <c r="AH18" s="118"/>
      <c r="AI18" s="118"/>
      <c r="AJ18" s="138">
        <f>SUM(AJ8:AJ17)</f>
        <v>199.77584667669791</v>
      </c>
    </row>
    <row r="19" spans="1:38" s="69" customFormat="1" ht="15" x14ac:dyDescent="0.25">
      <c r="A19" s="68"/>
      <c r="B19" s="139"/>
      <c r="C19" s="139"/>
      <c r="D19" s="139"/>
      <c r="E19" s="13"/>
      <c r="F19" s="12"/>
      <c r="G19" s="12"/>
      <c r="H19" s="12"/>
      <c r="I19" s="12"/>
      <c r="J19" s="12"/>
      <c r="K19" s="68"/>
      <c r="L19" s="68"/>
      <c r="M19" s="68"/>
    </row>
    <row r="20" spans="1:38" s="69" customFormat="1" ht="15.75" x14ac:dyDescent="0.25">
      <c r="A20" s="68"/>
      <c r="B20" s="197"/>
      <c r="C20" s="197"/>
      <c r="D20" s="140"/>
      <c r="E20" s="14"/>
      <c r="F20" s="15"/>
      <c r="G20" s="15"/>
      <c r="H20" s="15"/>
      <c r="I20" s="15"/>
      <c r="J20" s="15"/>
      <c r="K20" s="68"/>
      <c r="L20" s="68"/>
      <c r="M20" s="68"/>
    </row>
    <row r="21" spans="1:38" customFormat="1" ht="15" x14ac:dyDescent="0.25">
      <c r="A21" s="1"/>
      <c r="B21" s="78" t="s">
        <v>147</v>
      </c>
      <c r="C21" s="78"/>
      <c r="D21" s="78"/>
      <c r="E21" s="13" t="s">
        <v>96</v>
      </c>
      <c r="F21" s="12"/>
      <c r="G21" s="12"/>
      <c r="H21" s="12"/>
      <c r="I21" s="12"/>
      <c r="J21" s="12"/>
      <c r="K21" s="1"/>
      <c r="L21" s="1"/>
      <c r="M21" s="78"/>
      <c r="N21" s="78"/>
      <c r="O21" s="78"/>
      <c r="P21" s="13"/>
      <c r="Q21" s="12"/>
      <c r="R21" s="12"/>
      <c r="S21" s="12"/>
      <c r="T21" s="12"/>
      <c r="U21" s="12"/>
    </row>
    <row r="22" spans="1:38" customFormat="1" ht="15.75" x14ac:dyDescent="0.25">
      <c r="A22" s="1"/>
      <c r="B22" s="178" t="s">
        <v>148</v>
      </c>
      <c r="C22" s="178"/>
      <c r="D22" s="79"/>
      <c r="E22" s="14" t="s">
        <v>43</v>
      </c>
      <c r="F22" s="15"/>
      <c r="G22" s="15"/>
      <c r="H22" s="15"/>
      <c r="I22" s="15"/>
      <c r="J22" s="15"/>
      <c r="K22" s="1"/>
      <c r="L22" s="1"/>
      <c r="M22" s="178"/>
      <c r="N22" s="178"/>
      <c r="O22" s="79"/>
      <c r="P22" s="14"/>
      <c r="Q22" s="15"/>
      <c r="R22" s="15"/>
      <c r="S22" s="15"/>
      <c r="T22" s="15"/>
      <c r="U22" s="15"/>
    </row>
    <row r="23" spans="1:38" customFormat="1" ht="15" x14ac:dyDescent="0.25">
      <c r="A23" s="1"/>
      <c r="B23" s="189"/>
      <c r="C23" s="189"/>
      <c r="D23" s="70"/>
      <c r="E23" s="13"/>
      <c r="F23" s="12"/>
      <c r="G23" s="12"/>
      <c r="H23" s="12"/>
      <c r="I23" s="12"/>
      <c r="J23" s="12"/>
      <c r="K23" s="1"/>
      <c r="L23" s="1"/>
      <c r="M23" s="1"/>
    </row>
    <row r="26" spans="1:38" ht="15.75" x14ac:dyDescent="0.25">
      <c r="B26" s="79" t="s">
        <v>149</v>
      </c>
      <c r="C26" s="79"/>
      <c r="D26" s="79"/>
      <c r="E26" s="14"/>
      <c r="F26" s="15"/>
      <c r="G26" s="15"/>
      <c r="H26" s="15"/>
      <c r="I26" s="15"/>
      <c r="J26" s="15"/>
    </row>
    <row r="27" spans="1:38" x14ac:dyDescent="0.2">
      <c r="B27" s="189"/>
      <c r="C27" s="189"/>
      <c r="D27" s="78"/>
      <c r="E27" s="13"/>
      <c r="F27" s="12"/>
      <c r="G27" s="12"/>
      <c r="H27" s="12"/>
      <c r="I27" s="12"/>
      <c r="J27" s="12"/>
    </row>
    <row r="28" spans="1:38" x14ac:dyDescent="0.2">
      <c r="B28" s="186"/>
      <c r="C28" s="186"/>
      <c r="D28" s="78"/>
      <c r="E28" s="12"/>
      <c r="F28" s="12"/>
      <c r="G28" s="12"/>
      <c r="H28" s="12"/>
      <c r="I28" s="12"/>
      <c r="J28" s="12"/>
    </row>
    <row r="29" spans="1:38" ht="15.75" x14ac:dyDescent="0.25">
      <c r="B29" s="79"/>
      <c r="C29" s="79"/>
      <c r="D29" s="79"/>
      <c r="E29" s="14"/>
      <c r="F29" s="15"/>
      <c r="G29" s="15"/>
      <c r="H29" s="15"/>
      <c r="I29" s="15"/>
      <c r="J29" s="15"/>
    </row>
    <row r="30" spans="1:38" x14ac:dyDescent="0.2">
      <c r="B30" s="189"/>
      <c r="C30" s="189"/>
      <c r="D30" s="78"/>
      <c r="E30" s="13"/>
      <c r="F30" s="12"/>
      <c r="G30" s="12"/>
      <c r="H30" s="12"/>
      <c r="I30" s="12"/>
      <c r="J30" s="12"/>
    </row>
  </sheetData>
  <autoFilter ref="A3:AM18">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dataConsolidate/>
  <customSheetViews>
    <customSheetView guid="{B342DF01-000E-41E5-A8B2-F646243A9B22}" showPageBreaks="1" view="pageBreakPreview" topLeftCell="A10">
      <selection sqref="A1:XFD1"/>
    </customSheetView>
    <customSheetView guid="{C89516FD-A75F-408E-857B-AA36DCB80B27}" showPageBreaks="1" printArea="1" showAutoFilter="1" hiddenRows="1" hiddenColumns="1">
      <selection activeCell="L13" sqref="L13"/>
      <pageMargins left="0.7" right="0.7" top="0.75" bottom="0.75" header="0.3" footer="0.3"/>
      <pageSetup paperSize="9" scale="38" orientation="landscape" r:id="rId1"/>
      <headerFooter alignWithMargins="0"/>
      <autoFilter ref="A6:AM21">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s>
  <mergeCells count="25">
    <mergeCell ref="B20:C20"/>
    <mergeCell ref="AG3:AL3"/>
    <mergeCell ref="AA3:AF3"/>
    <mergeCell ref="B3:B5"/>
    <mergeCell ref="C3:H3"/>
    <mergeCell ref="I3:N3"/>
    <mergeCell ref="K4:K5"/>
    <mergeCell ref="O3:T3"/>
    <mergeCell ref="Q4:Q5"/>
    <mergeCell ref="U3:Z3"/>
    <mergeCell ref="W4:W5"/>
    <mergeCell ref="E4:E5"/>
    <mergeCell ref="AC4:AC5"/>
    <mergeCell ref="AI4:AI5"/>
    <mergeCell ref="AG2:AL2"/>
    <mergeCell ref="A3:A5"/>
    <mergeCell ref="A1:AL1"/>
    <mergeCell ref="C2:H2"/>
    <mergeCell ref="AA2:AF2"/>
    <mergeCell ref="B27:C27"/>
    <mergeCell ref="B28:C28"/>
    <mergeCell ref="B30:C30"/>
    <mergeCell ref="B22:C22"/>
    <mergeCell ref="M22:N22"/>
    <mergeCell ref="B23:C23"/>
  </mergeCells>
  <dataValidations count="2">
    <dataValidation type="list" allowBlank="1" showInputMessage="1" showErrorMessage="1" sqref="AD11:AD17 L17:M17 L8:L16 M10 AJ11:AJ17 R8:S17 E8:G17 Q7:Q17 W7:W17 AD10:AE10 K7:K17 X8:Y17 AD8:AD9 AC7:AC17 AJ8:AJ9 AI7:AI17 AJ10:AK10">
      <formula1>$AM$3:$AM$10</formula1>
    </dataValidation>
    <dataValidation type="list" allowBlank="1" showInputMessage="1" showErrorMessage="1" sqref="E7:F7">
      <formula1>$AM$3:$AM$9</formula1>
    </dataValidation>
  </dataValidations>
  <pageMargins left="0.7" right="0.7" top="0.75" bottom="0.75" header="0.3" footer="0.3"/>
  <pageSetup paperSize="9" scale="53" fitToHeight="0" orientation="landscape" r:id="rId2"/>
  <headerFooter alignWithMargins="0"/>
  <rowBreaks count="1" manualBreakCount="1">
    <brk id="27"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topLeftCell="A10" zoomScaleNormal="100" zoomScaleSheetLayoutView="100" workbookViewId="0">
      <selection activeCell="C28" sqref="C28"/>
    </sheetView>
  </sheetViews>
  <sheetFormatPr defaultRowHeight="15.75" x14ac:dyDescent="0.25"/>
  <cols>
    <col min="1" max="1" width="5" style="2" customWidth="1"/>
    <col min="2" max="2" width="41" style="2" customWidth="1"/>
    <col min="3" max="3" width="8.85546875" style="2" bestFit="1" customWidth="1"/>
    <col min="4" max="4" width="17.140625" style="2" customWidth="1"/>
    <col min="5" max="7" width="9.42578125" style="2" bestFit="1" customWidth="1"/>
    <col min="8" max="8" width="6.140625" style="2" customWidth="1"/>
    <col min="9" max="253" width="9.140625" style="2"/>
    <col min="254" max="254" width="2.42578125" style="2" customWidth="1"/>
    <col min="255" max="255" width="1.42578125" style="2" customWidth="1"/>
    <col min="256" max="256" width="5" style="2" customWidth="1"/>
    <col min="257" max="257" width="41" style="2" customWidth="1"/>
    <col min="258" max="258" width="9.140625" style="2" customWidth="1"/>
    <col min="259" max="263" width="7.5703125" style="2" customWidth="1"/>
    <col min="264" max="264" width="1.28515625" style="2" customWidth="1"/>
    <col min="265" max="509" width="9.140625" style="2"/>
    <col min="510" max="510" width="2.42578125" style="2" customWidth="1"/>
    <col min="511" max="511" width="1.42578125" style="2" customWidth="1"/>
    <col min="512" max="512" width="5" style="2" customWidth="1"/>
    <col min="513" max="513" width="41" style="2" customWidth="1"/>
    <col min="514" max="514" width="9.140625" style="2" customWidth="1"/>
    <col min="515" max="519" width="7.5703125" style="2" customWidth="1"/>
    <col min="520" max="520" width="1.28515625" style="2" customWidth="1"/>
    <col min="521" max="765" width="9.140625" style="2"/>
    <col min="766" max="766" width="2.42578125" style="2" customWidth="1"/>
    <col min="767" max="767" width="1.42578125" style="2" customWidth="1"/>
    <col min="768" max="768" width="5" style="2" customWidth="1"/>
    <col min="769" max="769" width="41" style="2" customWidth="1"/>
    <col min="770" max="770" width="9.140625" style="2" customWidth="1"/>
    <col min="771" max="775" width="7.5703125" style="2" customWidth="1"/>
    <col min="776" max="776" width="1.28515625" style="2" customWidth="1"/>
    <col min="777" max="1021" width="9.140625" style="2"/>
    <col min="1022" max="1022" width="2.42578125" style="2" customWidth="1"/>
    <col min="1023" max="1023" width="1.42578125" style="2" customWidth="1"/>
    <col min="1024" max="1024" width="5" style="2" customWidth="1"/>
    <col min="1025" max="1025" width="41" style="2" customWidth="1"/>
    <col min="1026" max="1026" width="9.140625" style="2" customWidth="1"/>
    <col min="1027" max="1031" width="7.5703125" style="2" customWidth="1"/>
    <col min="1032" max="1032" width="1.28515625" style="2" customWidth="1"/>
    <col min="1033" max="1277" width="9.140625" style="2"/>
    <col min="1278" max="1278" width="2.42578125" style="2" customWidth="1"/>
    <col min="1279" max="1279" width="1.42578125" style="2" customWidth="1"/>
    <col min="1280" max="1280" width="5" style="2" customWidth="1"/>
    <col min="1281" max="1281" width="41" style="2" customWidth="1"/>
    <col min="1282" max="1282" width="9.140625" style="2" customWidth="1"/>
    <col min="1283" max="1287" width="7.5703125" style="2" customWidth="1"/>
    <col min="1288" max="1288" width="1.28515625" style="2" customWidth="1"/>
    <col min="1289" max="1533" width="9.140625" style="2"/>
    <col min="1534" max="1534" width="2.42578125" style="2" customWidth="1"/>
    <col min="1535" max="1535" width="1.42578125" style="2" customWidth="1"/>
    <col min="1536" max="1536" width="5" style="2" customWidth="1"/>
    <col min="1537" max="1537" width="41" style="2" customWidth="1"/>
    <col min="1538" max="1538" width="9.140625" style="2" customWidth="1"/>
    <col min="1539" max="1543" width="7.5703125" style="2" customWidth="1"/>
    <col min="1544" max="1544" width="1.28515625" style="2" customWidth="1"/>
    <col min="1545" max="1789" width="9.140625" style="2"/>
    <col min="1790" max="1790" width="2.42578125" style="2" customWidth="1"/>
    <col min="1791" max="1791" width="1.42578125" style="2" customWidth="1"/>
    <col min="1792" max="1792" width="5" style="2" customWidth="1"/>
    <col min="1793" max="1793" width="41" style="2" customWidth="1"/>
    <col min="1794" max="1794" width="9.140625" style="2" customWidth="1"/>
    <col min="1795" max="1799" width="7.5703125" style="2" customWidth="1"/>
    <col min="1800" max="1800" width="1.28515625" style="2" customWidth="1"/>
    <col min="1801" max="2045" width="9.140625" style="2"/>
    <col min="2046" max="2046" width="2.42578125" style="2" customWidth="1"/>
    <col min="2047" max="2047" width="1.42578125" style="2" customWidth="1"/>
    <col min="2048" max="2048" width="5" style="2" customWidth="1"/>
    <col min="2049" max="2049" width="41" style="2" customWidth="1"/>
    <col min="2050" max="2050" width="9.140625" style="2" customWidth="1"/>
    <col min="2051" max="2055" width="7.5703125" style="2" customWidth="1"/>
    <col min="2056" max="2056" width="1.28515625" style="2" customWidth="1"/>
    <col min="2057" max="2301" width="9.140625" style="2"/>
    <col min="2302" max="2302" width="2.42578125" style="2" customWidth="1"/>
    <col min="2303" max="2303" width="1.42578125" style="2" customWidth="1"/>
    <col min="2304" max="2304" width="5" style="2" customWidth="1"/>
    <col min="2305" max="2305" width="41" style="2" customWidth="1"/>
    <col min="2306" max="2306" width="9.140625" style="2" customWidth="1"/>
    <col min="2307" max="2311" width="7.5703125" style="2" customWidth="1"/>
    <col min="2312" max="2312" width="1.28515625" style="2" customWidth="1"/>
    <col min="2313" max="2557" width="9.140625" style="2"/>
    <col min="2558" max="2558" width="2.42578125" style="2" customWidth="1"/>
    <col min="2559" max="2559" width="1.42578125" style="2" customWidth="1"/>
    <col min="2560" max="2560" width="5" style="2" customWidth="1"/>
    <col min="2561" max="2561" width="41" style="2" customWidth="1"/>
    <col min="2562" max="2562" width="9.140625" style="2" customWidth="1"/>
    <col min="2563" max="2567" width="7.5703125" style="2" customWidth="1"/>
    <col min="2568" max="2568" width="1.28515625" style="2" customWidth="1"/>
    <col min="2569" max="2813" width="9.140625" style="2"/>
    <col min="2814" max="2814" width="2.42578125" style="2" customWidth="1"/>
    <col min="2815" max="2815" width="1.42578125" style="2" customWidth="1"/>
    <col min="2816" max="2816" width="5" style="2" customWidth="1"/>
    <col min="2817" max="2817" width="41" style="2" customWidth="1"/>
    <col min="2818" max="2818" width="9.140625" style="2" customWidth="1"/>
    <col min="2819" max="2823" width="7.5703125" style="2" customWidth="1"/>
    <col min="2824" max="2824" width="1.28515625" style="2" customWidth="1"/>
    <col min="2825" max="3069" width="9.140625" style="2"/>
    <col min="3070" max="3070" width="2.42578125" style="2" customWidth="1"/>
    <col min="3071" max="3071" width="1.42578125" style="2" customWidth="1"/>
    <col min="3072" max="3072" width="5" style="2" customWidth="1"/>
    <col min="3073" max="3073" width="41" style="2" customWidth="1"/>
    <col min="3074" max="3074" width="9.140625" style="2" customWidth="1"/>
    <col min="3075" max="3079" width="7.5703125" style="2" customWidth="1"/>
    <col min="3080" max="3080" width="1.28515625" style="2" customWidth="1"/>
    <col min="3081" max="3325" width="9.140625" style="2"/>
    <col min="3326" max="3326" width="2.42578125" style="2" customWidth="1"/>
    <col min="3327" max="3327" width="1.42578125" style="2" customWidth="1"/>
    <col min="3328" max="3328" width="5" style="2" customWidth="1"/>
    <col min="3329" max="3329" width="41" style="2" customWidth="1"/>
    <col min="3330" max="3330" width="9.140625" style="2" customWidth="1"/>
    <col min="3331" max="3335" width="7.5703125" style="2" customWidth="1"/>
    <col min="3336" max="3336" width="1.28515625" style="2" customWidth="1"/>
    <col min="3337" max="3581" width="9.140625" style="2"/>
    <col min="3582" max="3582" width="2.42578125" style="2" customWidth="1"/>
    <col min="3583" max="3583" width="1.42578125" style="2" customWidth="1"/>
    <col min="3584" max="3584" width="5" style="2" customWidth="1"/>
    <col min="3585" max="3585" width="41" style="2" customWidth="1"/>
    <col min="3586" max="3586" width="9.140625" style="2" customWidth="1"/>
    <col min="3587" max="3591" width="7.5703125" style="2" customWidth="1"/>
    <col min="3592" max="3592" width="1.28515625" style="2" customWidth="1"/>
    <col min="3593" max="3837" width="9.140625" style="2"/>
    <col min="3838" max="3838" width="2.42578125" style="2" customWidth="1"/>
    <col min="3839" max="3839" width="1.42578125" style="2" customWidth="1"/>
    <col min="3840" max="3840" width="5" style="2" customWidth="1"/>
    <col min="3841" max="3841" width="41" style="2" customWidth="1"/>
    <col min="3842" max="3842" width="9.140625" style="2" customWidth="1"/>
    <col min="3843" max="3847" width="7.5703125" style="2" customWidth="1"/>
    <col min="3848" max="3848" width="1.28515625" style="2" customWidth="1"/>
    <col min="3849" max="4093" width="9.140625" style="2"/>
    <col min="4094" max="4094" width="2.42578125" style="2" customWidth="1"/>
    <col min="4095" max="4095" width="1.42578125" style="2" customWidth="1"/>
    <col min="4096" max="4096" width="5" style="2" customWidth="1"/>
    <col min="4097" max="4097" width="41" style="2" customWidth="1"/>
    <col min="4098" max="4098" width="9.140625" style="2" customWidth="1"/>
    <col min="4099" max="4103" width="7.5703125" style="2" customWidth="1"/>
    <col min="4104" max="4104" width="1.28515625" style="2" customWidth="1"/>
    <col min="4105" max="4349" width="9.140625" style="2"/>
    <col min="4350" max="4350" width="2.42578125" style="2" customWidth="1"/>
    <col min="4351" max="4351" width="1.42578125" style="2" customWidth="1"/>
    <col min="4352" max="4352" width="5" style="2" customWidth="1"/>
    <col min="4353" max="4353" width="41" style="2" customWidth="1"/>
    <col min="4354" max="4354" width="9.140625" style="2" customWidth="1"/>
    <col min="4355" max="4359" width="7.5703125" style="2" customWidth="1"/>
    <col min="4360" max="4360" width="1.28515625" style="2" customWidth="1"/>
    <col min="4361" max="4605" width="9.140625" style="2"/>
    <col min="4606" max="4606" width="2.42578125" style="2" customWidth="1"/>
    <col min="4607" max="4607" width="1.42578125" style="2" customWidth="1"/>
    <col min="4608" max="4608" width="5" style="2" customWidth="1"/>
    <col min="4609" max="4609" width="41" style="2" customWidth="1"/>
    <col min="4610" max="4610" width="9.140625" style="2" customWidth="1"/>
    <col min="4611" max="4615" width="7.5703125" style="2" customWidth="1"/>
    <col min="4616" max="4616" width="1.28515625" style="2" customWidth="1"/>
    <col min="4617" max="4861" width="9.140625" style="2"/>
    <col min="4862" max="4862" width="2.42578125" style="2" customWidth="1"/>
    <col min="4863" max="4863" width="1.42578125" style="2" customWidth="1"/>
    <col min="4864" max="4864" width="5" style="2" customWidth="1"/>
    <col min="4865" max="4865" width="41" style="2" customWidth="1"/>
    <col min="4866" max="4866" width="9.140625" style="2" customWidth="1"/>
    <col min="4867" max="4871" width="7.5703125" style="2" customWidth="1"/>
    <col min="4872" max="4872" width="1.28515625" style="2" customWidth="1"/>
    <col min="4873" max="5117" width="9.140625" style="2"/>
    <col min="5118" max="5118" width="2.42578125" style="2" customWidth="1"/>
    <col min="5119" max="5119" width="1.42578125" style="2" customWidth="1"/>
    <col min="5120" max="5120" width="5" style="2" customWidth="1"/>
    <col min="5121" max="5121" width="41" style="2" customWidth="1"/>
    <col min="5122" max="5122" width="9.140625" style="2" customWidth="1"/>
    <col min="5123" max="5127" width="7.5703125" style="2" customWidth="1"/>
    <col min="5128" max="5128" width="1.28515625" style="2" customWidth="1"/>
    <col min="5129" max="5373" width="9.140625" style="2"/>
    <col min="5374" max="5374" width="2.42578125" style="2" customWidth="1"/>
    <col min="5375" max="5375" width="1.42578125" style="2" customWidth="1"/>
    <col min="5376" max="5376" width="5" style="2" customWidth="1"/>
    <col min="5377" max="5377" width="41" style="2" customWidth="1"/>
    <col min="5378" max="5378" width="9.140625" style="2" customWidth="1"/>
    <col min="5379" max="5383" width="7.5703125" style="2" customWidth="1"/>
    <col min="5384" max="5384" width="1.28515625" style="2" customWidth="1"/>
    <col min="5385" max="5629" width="9.140625" style="2"/>
    <col min="5630" max="5630" width="2.42578125" style="2" customWidth="1"/>
    <col min="5631" max="5631" width="1.42578125" style="2" customWidth="1"/>
    <col min="5632" max="5632" width="5" style="2" customWidth="1"/>
    <col min="5633" max="5633" width="41" style="2" customWidth="1"/>
    <col min="5634" max="5634" width="9.140625" style="2" customWidth="1"/>
    <col min="5635" max="5639" width="7.5703125" style="2" customWidth="1"/>
    <col min="5640" max="5640" width="1.28515625" style="2" customWidth="1"/>
    <col min="5641" max="5885" width="9.140625" style="2"/>
    <col min="5886" max="5886" width="2.42578125" style="2" customWidth="1"/>
    <col min="5887" max="5887" width="1.42578125" style="2" customWidth="1"/>
    <col min="5888" max="5888" width="5" style="2" customWidth="1"/>
    <col min="5889" max="5889" width="41" style="2" customWidth="1"/>
    <col min="5890" max="5890" width="9.140625" style="2" customWidth="1"/>
    <col min="5891" max="5895" width="7.5703125" style="2" customWidth="1"/>
    <col min="5896" max="5896" width="1.28515625" style="2" customWidth="1"/>
    <col min="5897" max="6141" width="9.140625" style="2"/>
    <col min="6142" max="6142" width="2.42578125" style="2" customWidth="1"/>
    <col min="6143" max="6143" width="1.42578125" style="2" customWidth="1"/>
    <col min="6144" max="6144" width="5" style="2" customWidth="1"/>
    <col min="6145" max="6145" width="41" style="2" customWidth="1"/>
    <col min="6146" max="6146" width="9.140625" style="2" customWidth="1"/>
    <col min="6147" max="6151" width="7.5703125" style="2" customWidth="1"/>
    <col min="6152" max="6152" width="1.28515625" style="2" customWidth="1"/>
    <col min="6153" max="6397" width="9.140625" style="2"/>
    <col min="6398" max="6398" width="2.42578125" style="2" customWidth="1"/>
    <col min="6399" max="6399" width="1.42578125" style="2" customWidth="1"/>
    <col min="6400" max="6400" width="5" style="2" customWidth="1"/>
    <col min="6401" max="6401" width="41" style="2" customWidth="1"/>
    <col min="6402" max="6402" width="9.140625" style="2" customWidth="1"/>
    <col min="6403" max="6407" width="7.5703125" style="2" customWidth="1"/>
    <col min="6408" max="6408" width="1.28515625" style="2" customWidth="1"/>
    <col min="6409" max="6653" width="9.140625" style="2"/>
    <col min="6654" max="6654" width="2.42578125" style="2" customWidth="1"/>
    <col min="6655" max="6655" width="1.42578125" style="2" customWidth="1"/>
    <col min="6656" max="6656" width="5" style="2" customWidth="1"/>
    <col min="6657" max="6657" width="41" style="2" customWidth="1"/>
    <col min="6658" max="6658" width="9.140625" style="2" customWidth="1"/>
    <col min="6659" max="6663" width="7.5703125" style="2" customWidth="1"/>
    <col min="6664" max="6664" width="1.28515625" style="2" customWidth="1"/>
    <col min="6665" max="6909" width="9.140625" style="2"/>
    <col min="6910" max="6910" width="2.42578125" style="2" customWidth="1"/>
    <col min="6911" max="6911" width="1.42578125" style="2" customWidth="1"/>
    <col min="6912" max="6912" width="5" style="2" customWidth="1"/>
    <col min="6913" max="6913" width="41" style="2" customWidth="1"/>
    <col min="6914" max="6914" width="9.140625" style="2" customWidth="1"/>
    <col min="6915" max="6919" width="7.5703125" style="2" customWidth="1"/>
    <col min="6920" max="6920" width="1.28515625" style="2" customWidth="1"/>
    <col min="6921" max="7165" width="9.140625" style="2"/>
    <col min="7166" max="7166" width="2.42578125" style="2" customWidth="1"/>
    <col min="7167" max="7167" width="1.42578125" style="2" customWidth="1"/>
    <col min="7168" max="7168" width="5" style="2" customWidth="1"/>
    <col min="7169" max="7169" width="41" style="2" customWidth="1"/>
    <col min="7170" max="7170" width="9.140625" style="2" customWidth="1"/>
    <col min="7171" max="7175" width="7.5703125" style="2" customWidth="1"/>
    <col min="7176" max="7176" width="1.28515625" style="2" customWidth="1"/>
    <col min="7177" max="7421" width="9.140625" style="2"/>
    <col min="7422" max="7422" width="2.42578125" style="2" customWidth="1"/>
    <col min="7423" max="7423" width="1.42578125" style="2" customWidth="1"/>
    <col min="7424" max="7424" width="5" style="2" customWidth="1"/>
    <col min="7425" max="7425" width="41" style="2" customWidth="1"/>
    <col min="7426" max="7426" width="9.140625" style="2" customWidth="1"/>
    <col min="7427" max="7431" width="7.5703125" style="2" customWidth="1"/>
    <col min="7432" max="7432" width="1.28515625" style="2" customWidth="1"/>
    <col min="7433" max="7677" width="9.140625" style="2"/>
    <col min="7678" max="7678" width="2.42578125" style="2" customWidth="1"/>
    <col min="7679" max="7679" width="1.42578125" style="2" customWidth="1"/>
    <col min="7680" max="7680" width="5" style="2" customWidth="1"/>
    <col min="7681" max="7681" width="41" style="2" customWidth="1"/>
    <col min="7682" max="7682" width="9.140625" style="2" customWidth="1"/>
    <col min="7683" max="7687" width="7.5703125" style="2" customWidth="1"/>
    <col min="7688" max="7688" width="1.28515625" style="2" customWidth="1"/>
    <col min="7689" max="7933" width="9.140625" style="2"/>
    <col min="7934" max="7934" width="2.42578125" style="2" customWidth="1"/>
    <col min="7935" max="7935" width="1.42578125" style="2" customWidth="1"/>
    <col min="7936" max="7936" width="5" style="2" customWidth="1"/>
    <col min="7937" max="7937" width="41" style="2" customWidth="1"/>
    <col min="7938" max="7938" width="9.140625" style="2" customWidth="1"/>
    <col min="7939" max="7943" width="7.5703125" style="2" customWidth="1"/>
    <col min="7944" max="7944" width="1.28515625" style="2" customWidth="1"/>
    <col min="7945" max="8189" width="9.140625" style="2"/>
    <col min="8190" max="8190" width="2.42578125" style="2" customWidth="1"/>
    <col min="8191" max="8191" width="1.42578125" style="2" customWidth="1"/>
    <col min="8192" max="8192" width="5" style="2" customWidth="1"/>
    <col min="8193" max="8193" width="41" style="2" customWidth="1"/>
    <col min="8194" max="8194" width="9.140625" style="2" customWidth="1"/>
    <col min="8195" max="8199" width="7.5703125" style="2" customWidth="1"/>
    <col min="8200" max="8200" width="1.28515625" style="2" customWidth="1"/>
    <col min="8201" max="8445" width="9.140625" style="2"/>
    <col min="8446" max="8446" width="2.42578125" style="2" customWidth="1"/>
    <col min="8447" max="8447" width="1.42578125" style="2" customWidth="1"/>
    <col min="8448" max="8448" width="5" style="2" customWidth="1"/>
    <col min="8449" max="8449" width="41" style="2" customWidth="1"/>
    <col min="8450" max="8450" width="9.140625" style="2" customWidth="1"/>
    <col min="8451" max="8455" width="7.5703125" style="2" customWidth="1"/>
    <col min="8456" max="8456" width="1.28515625" style="2" customWidth="1"/>
    <col min="8457" max="8701" width="9.140625" style="2"/>
    <col min="8702" max="8702" width="2.42578125" style="2" customWidth="1"/>
    <col min="8703" max="8703" width="1.42578125" style="2" customWidth="1"/>
    <col min="8704" max="8704" width="5" style="2" customWidth="1"/>
    <col min="8705" max="8705" width="41" style="2" customWidth="1"/>
    <col min="8706" max="8706" width="9.140625" style="2" customWidth="1"/>
    <col min="8707" max="8711" width="7.5703125" style="2" customWidth="1"/>
    <col min="8712" max="8712" width="1.28515625" style="2" customWidth="1"/>
    <col min="8713" max="8957" width="9.140625" style="2"/>
    <col min="8958" max="8958" width="2.42578125" style="2" customWidth="1"/>
    <col min="8959" max="8959" width="1.42578125" style="2" customWidth="1"/>
    <col min="8960" max="8960" width="5" style="2" customWidth="1"/>
    <col min="8961" max="8961" width="41" style="2" customWidth="1"/>
    <col min="8962" max="8962" width="9.140625" style="2" customWidth="1"/>
    <col min="8963" max="8967" width="7.5703125" style="2" customWidth="1"/>
    <col min="8968" max="8968" width="1.28515625" style="2" customWidth="1"/>
    <col min="8969" max="9213" width="9.140625" style="2"/>
    <col min="9214" max="9214" width="2.42578125" style="2" customWidth="1"/>
    <col min="9215" max="9215" width="1.42578125" style="2" customWidth="1"/>
    <col min="9216" max="9216" width="5" style="2" customWidth="1"/>
    <col min="9217" max="9217" width="41" style="2" customWidth="1"/>
    <col min="9218" max="9218" width="9.140625" style="2" customWidth="1"/>
    <col min="9219" max="9223" width="7.5703125" style="2" customWidth="1"/>
    <col min="9224" max="9224" width="1.28515625" style="2" customWidth="1"/>
    <col min="9225" max="9469" width="9.140625" style="2"/>
    <col min="9470" max="9470" width="2.42578125" style="2" customWidth="1"/>
    <col min="9471" max="9471" width="1.42578125" style="2" customWidth="1"/>
    <col min="9472" max="9472" width="5" style="2" customWidth="1"/>
    <col min="9473" max="9473" width="41" style="2" customWidth="1"/>
    <col min="9474" max="9474" width="9.140625" style="2" customWidth="1"/>
    <col min="9475" max="9479" width="7.5703125" style="2" customWidth="1"/>
    <col min="9480" max="9480" width="1.28515625" style="2" customWidth="1"/>
    <col min="9481" max="9725" width="9.140625" style="2"/>
    <col min="9726" max="9726" width="2.42578125" style="2" customWidth="1"/>
    <col min="9727" max="9727" width="1.42578125" style="2" customWidth="1"/>
    <col min="9728" max="9728" width="5" style="2" customWidth="1"/>
    <col min="9729" max="9729" width="41" style="2" customWidth="1"/>
    <col min="9730" max="9730" width="9.140625" style="2" customWidth="1"/>
    <col min="9731" max="9735" width="7.5703125" style="2" customWidth="1"/>
    <col min="9736" max="9736" width="1.28515625" style="2" customWidth="1"/>
    <col min="9737" max="9981" width="9.140625" style="2"/>
    <col min="9982" max="9982" width="2.42578125" style="2" customWidth="1"/>
    <col min="9983" max="9983" width="1.42578125" style="2" customWidth="1"/>
    <col min="9984" max="9984" width="5" style="2" customWidth="1"/>
    <col min="9985" max="9985" width="41" style="2" customWidth="1"/>
    <col min="9986" max="9986" width="9.140625" style="2" customWidth="1"/>
    <col min="9987" max="9991" width="7.5703125" style="2" customWidth="1"/>
    <col min="9992" max="9992" width="1.28515625" style="2" customWidth="1"/>
    <col min="9993" max="10237" width="9.140625" style="2"/>
    <col min="10238" max="10238" width="2.42578125" style="2" customWidth="1"/>
    <col min="10239" max="10239" width="1.42578125" style="2" customWidth="1"/>
    <col min="10240" max="10240" width="5" style="2" customWidth="1"/>
    <col min="10241" max="10241" width="41" style="2" customWidth="1"/>
    <col min="10242" max="10242" width="9.140625" style="2" customWidth="1"/>
    <col min="10243" max="10247" width="7.5703125" style="2" customWidth="1"/>
    <col min="10248" max="10248" width="1.28515625" style="2" customWidth="1"/>
    <col min="10249" max="10493" width="9.140625" style="2"/>
    <col min="10494" max="10494" width="2.42578125" style="2" customWidth="1"/>
    <col min="10495" max="10495" width="1.42578125" style="2" customWidth="1"/>
    <col min="10496" max="10496" width="5" style="2" customWidth="1"/>
    <col min="10497" max="10497" width="41" style="2" customWidth="1"/>
    <col min="10498" max="10498" width="9.140625" style="2" customWidth="1"/>
    <col min="10499" max="10503" width="7.5703125" style="2" customWidth="1"/>
    <col min="10504" max="10504" width="1.28515625" style="2" customWidth="1"/>
    <col min="10505" max="10749" width="9.140625" style="2"/>
    <col min="10750" max="10750" width="2.42578125" style="2" customWidth="1"/>
    <col min="10751" max="10751" width="1.42578125" style="2" customWidth="1"/>
    <col min="10752" max="10752" width="5" style="2" customWidth="1"/>
    <col min="10753" max="10753" width="41" style="2" customWidth="1"/>
    <col min="10754" max="10754" width="9.140625" style="2" customWidth="1"/>
    <col min="10755" max="10759" width="7.5703125" style="2" customWidth="1"/>
    <col min="10760" max="10760" width="1.28515625" style="2" customWidth="1"/>
    <col min="10761" max="11005" width="9.140625" style="2"/>
    <col min="11006" max="11006" width="2.42578125" style="2" customWidth="1"/>
    <col min="11007" max="11007" width="1.42578125" style="2" customWidth="1"/>
    <col min="11008" max="11008" width="5" style="2" customWidth="1"/>
    <col min="11009" max="11009" width="41" style="2" customWidth="1"/>
    <col min="11010" max="11010" width="9.140625" style="2" customWidth="1"/>
    <col min="11011" max="11015" width="7.5703125" style="2" customWidth="1"/>
    <col min="11016" max="11016" width="1.28515625" style="2" customWidth="1"/>
    <col min="11017" max="11261" width="9.140625" style="2"/>
    <col min="11262" max="11262" width="2.42578125" style="2" customWidth="1"/>
    <col min="11263" max="11263" width="1.42578125" style="2" customWidth="1"/>
    <col min="11264" max="11264" width="5" style="2" customWidth="1"/>
    <col min="11265" max="11265" width="41" style="2" customWidth="1"/>
    <col min="11266" max="11266" width="9.140625" style="2" customWidth="1"/>
    <col min="11267" max="11271" width="7.5703125" style="2" customWidth="1"/>
    <col min="11272" max="11272" width="1.28515625" style="2" customWidth="1"/>
    <col min="11273" max="11517" width="9.140625" style="2"/>
    <col min="11518" max="11518" width="2.42578125" style="2" customWidth="1"/>
    <col min="11519" max="11519" width="1.42578125" style="2" customWidth="1"/>
    <col min="11520" max="11520" width="5" style="2" customWidth="1"/>
    <col min="11521" max="11521" width="41" style="2" customWidth="1"/>
    <col min="11522" max="11522" width="9.140625" style="2" customWidth="1"/>
    <col min="11523" max="11527" width="7.5703125" style="2" customWidth="1"/>
    <col min="11528" max="11528" width="1.28515625" style="2" customWidth="1"/>
    <col min="11529" max="11773" width="9.140625" style="2"/>
    <col min="11774" max="11774" width="2.42578125" style="2" customWidth="1"/>
    <col min="11775" max="11775" width="1.42578125" style="2" customWidth="1"/>
    <col min="11776" max="11776" width="5" style="2" customWidth="1"/>
    <col min="11777" max="11777" width="41" style="2" customWidth="1"/>
    <col min="11778" max="11778" width="9.140625" style="2" customWidth="1"/>
    <col min="11779" max="11783" width="7.5703125" style="2" customWidth="1"/>
    <col min="11784" max="11784" width="1.28515625" style="2" customWidth="1"/>
    <col min="11785" max="12029" width="9.140625" style="2"/>
    <col min="12030" max="12030" width="2.42578125" style="2" customWidth="1"/>
    <col min="12031" max="12031" width="1.42578125" style="2" customWidth="1"/>
    <col min="12032" max="12032" width="5" style="2" customWidth="1"/>
    <col min="12033" max="12033" width="41" style="2" customWidth="1"/>
    <col min="12034" max="12034" width="9.140625" style="2" customWidth="1"/>
    <col min="12035" max="12039" width="7.5703125" style="2" customWidth="1"/>
    <col min="12040" max="12040" width="1.28515625" style="2" customWidth="1"/>
    <col min="12041" max="12285" width="9.140625" style="2"/>
    <col min="12286" max="12286" width="2.42578125" style="2" customWidth="1"/>
    <col min="12287" max="12287" width="1.42578125" style="2" customWidth="1"/>
    <col min="12288" max="12288" width="5" style="2" customWidth="1"/>
    <col min="12289" max="12289" width="41" style="2" customWidth="1"/>
    <col min="12290" max="12290" width="9.140625" style="2" customWidth="1"/>
    <col min="12291" max="12295" width="7.5703125" style="2" customWidth="1"/>
    <col min="12296" max="12296" width="1.28515625" style="2" customWidth="1"/>
    <col min="12297" max="12541" width="9.140625" style="2"/>
    <col min="12542" max="12542" width="2.42578125" style="2" customWidth="1"/>
    <col min="12543" max="12543" width="1.42578125" style="2" customWidth="1"/>
    <col min="12544" max="12544" width="5" style="2" customWidth="1"/>
    <col min="12545" max="12545" width="41" style="2" customWidth="1"/>
    <col min="12546" max="12546" width="9.140625" style="2" customWidth="1"/>
    <col min="12547" max="12551" width="7.5703125" style="2" customWidth="1"/>
    <col min="12552" max="12552" width="1.28515625" style="2" customWidth="1"/>
    <col min="12553" max="12797" width="9.140625" style="2"/>
    <col min="12798" max="12798" width="2.42578125" style="2" customWidth="1"/>
    <col min="12799" max="12799" width="1.42578125" style="2" customWidth="1"/>
    <col min="12800" max="12800" width="5" style="2" customWidth="1"/>
    <col min="12801" max="12801" width="41" style="2" customWidth="1"/>
    <col min="12802" max="12802" width="9.140625" style="2" customWidth="1"/>
    <col min="12803" max="12807" width="7.5703125" style="2" customWidth="1"/>
    <col min="12808" max="12808" width="1.28515625" style="2" customWidth="1"/>
    <col min="12809" max="13053" width="9.140625" style="2"/>
    <col min="13054" max="13054" width="2.42578125" style="2" customWidth="1"/>
    <col min="13055" max="13055" width="1.42578125" style="2" customWidth="1"/>
    <col min="13056" max="13056" width="5" style="2" customWidth="1"/>
    <col min="13057" max="13057" width="41" style="2" customWidth="1"/>
    <col min="13058" max="13058" width="9.140625" style="2" customWidth="1"/>
    <col min="13059" max="13063" width="7.5703125" style="2" customWidth="1"/>
    <col min="13064" max="13064" width="1.28515625" style="2" customWidth="1"/>
    <col min="13065" max="13309" width="9.140625" style="2"/>
    <col min="13310" max="13310" width="2.42578125" style="2" customWidth="1"/>
    <col min="13311" max="13311" width="1.42578125" style="2" customWidth="1"/>
    <col min="13312" max="13312" width="5" style="2" customWidth="1"/>
    <col min="13313" max="13313" width="41" style="2" customWidth="1"/>
    <col min="13314" max="13314" width="9.140625" style="2" customWidth="1"/>
    <col min="13315" max="13319" width="7.5703125" style="2" customWidth="1"/>
    <col min="13320" max="13320" width="1.28515625" style="2" customWidth="1"/>
    <col min="13321" max="13565" width="9.140625" style="2"/>
    <col min="13566" max="13566" width="2.42578125" style="2" customWidth="1"/>
    <col min="13567" max="13567" width="1.42578125" style="2" customWidth="1"/>
    <col min="13568" max="13568" width="5" style="2" customWidth="1"/>
    <col min="13569" max="13569" width="41" style="2" customWidth="1"/>
    <col min="13570" max="13570" width="9.140625" style="2" customWidth="1"/>
    <col min="13571" max="13575" width="7.5703125" style="2" customWidth="1"/>
    <col min="13576" max="13576" width="1.28515625" style="2" customWidth="1"/>
    <col min="13577" max="13821" width="9.140625" style="2"/>
    <col min="13822" max="13822" width="2.42578125" style="2" customWidth="1"/>
    <col min="13823" max="13823" width="1.42578125" style="2" customWidth="1"/>
    <col min="13824" max="13824" width="5" style="2" customWidth="1"/>
    <col min="13825" max="13825" width="41" style="2" customWidth="1"/>
    <col min="13826" max="13826" width="9.140625" style="2" customWidth="1"/>
    <col min="13827" max="13831" width="7.5703125" style="2" customWidth="1"/>
    <col min="13832" max="13832" width="1.28515625" style="2" customWidth="1"/>
    <col min="13833" max="14077" width="9.140625" style="2"/>
    <col min="14078" max="14078" width="2.42578125" style="2" customWidth="1"/>
    <col min="14079" max="14079" width="1.42578125" style="2" customWidth="1"/>
    <col min="14080" max="14080" width="5" style="2" customWidth="1"/>
    <col min="14081" max="14081" width="41" style="2" customWidth="1"/>
    <col min="14082" max="14082" width="9.140625" style="2" customWidth="1"/>
    <col min="14083" max="14087" width="7.5703125" style="2" customWidth="1"/>
    <col min="14088" max="14088" width="1.28515625" style="2" customWidth="1"/>
    <col min="14089" max="14333" width="9.140625" style="2"/>
    <col min="14334" max="14334" width="2.42578125" style="2" customWidth="1"/>
    <col min="14335" max="14335" width="1.42578125" style="2" customWidth="1"/>
    <col min="14336" max="14336" width="5" style="2" customWidth="1"/>
    <col min="14337" max="14337" width="41" style="2" customWidth="1"/>
    <col min="14338" max="14338" width="9.140625" style="2" customWidth="1"/>
    <col min="14339" max="14343" width="7.5703125" style="2" customWidth="1"/>
    <col min="14344" max="14344" width="1.28515625" style="2" customWidth="1"/>
    <col min="14345" max="14589" width="9.140625" style="2"/>
    <col min="14590" max="14590" width="2.42578125" style="2" customWidth="1"/>
    <col min="14591" max="14591" width="1.42578125" style="2" customWidth="1"/>
    <col min="14592" max="14592" width="5" style="2" customWidth="1"/>
    <col min="14593" max="14593" width="41" style="2" customWidth="1"/>
    <col min="14594" max="14594" width="9.140625" style="2" customWidth="1"/>
    <col min="14595" max="14599" width="7.5703125" style="2" customWidth="1"/>
    <col min="14600" max="14600" width="1.28515625" style="2" customWidth="1"/>
    <col min="14601" max="14845" width="9.140625" style="2"/>
    <col min="14846" max="14846" width="2.42578125" style="2" customWidth="1"/>
    <col min="14847" max="14847" width="1.42578125" style="2" customWidth="1"/>
    <col min="14848" max="14848" width="5" style="2" customWidth="1"/>
    <col min="14849" max="14849" width="41" style="2" customWidth="1"/>
    <col min="14850" max="14850" width="9.140625" style="2" customWidth="1"/>
    <col min="14851" max="14855" width="7.5703125" style="2" customWidth="1"/>
    <col min="14856" max="14856" width="1.28515625" style="2" customWidth="1"/>
    <col min="14857" max="15101" width="9.140625" style="2"/>
    <col min="15102" max="15102" width="2.42578125" style="2" customWidth="1"/>
    <col min="15103" max="15103" width="1.42578125" style="2" customWidth="1"/>
    <col min="15104" max="15104" width="5" style="2" customWidth="1"/>
    <col min="15105" max="15105" width="41" style="2" customWidth="1"/>
    <col min="15106" max="15106" width="9.140625" style="2" customWidth="1"/>
    <col min="15107" max="15111" width="7.5703125" style="2" customWidth="1"/>
    <col min="15112" max="15112" width="1.28515625" style="2" customWidth="1"/>
    <col min="15113" max="15357" width="9.140625" style="2"/>
    <col min="15358" max="15358" width="2.42578125" style="2" customWidth="1"/>
    <col min="15359" max="15359" width="1.42578125" style="2" customWidth="1"/>
    <col min="15360" max="15360" width="5" style="2" customWidth="1"/>
    <col min="15361" max="15361" width="41" style="2" customWidth="1"/>
    <col min="15362" max="15362" width="9.140625" style="2" customWidth="1"/>
    <col min="15363" max="15367" width="7.5703125" style="2" customWidth="1"/>
    <col min="15368" max="15368" width="1.28515625" style="2" customWidth="1"/>
    <col min="15369" max="15613" width="9.140625" style="2"/>
    <col min="15614" max="15614" width="2.42578125" style="2" customWidth="1"/>
    <col min="15615" max="15615" width="1.42578125" style="2" customWidth="1"/>
    <col min="15616" max="15616" width="5" style="2" customWidth="1"/>
    <col min="15617" max="15617" width="41" style="2" customWidth="1"/>
    <col min="15618" max="15618" width="9.140625" style="2" customWidth="1"/>
    <col min="15619" max="15623" width="7.5703125" style="2" customWidth="1"/>
    <col min="15624" max="15624" width="1.28515625" style="2" customWidth="1"/>
    <col min="15625" max="15869" width="9.140625" style="2"/>
    <col min="15870" max="15870" width="2.42578125" style="2" customWidth="1"/>
    <col min="15871" max="15871" width="1.42578125" style="2" customWidth="1"/>
    <col min="15872" max="15872" width="5" style="2" customWidth="1"/>
    <col min="15873" max="15873" width="41" style="2" customWidth="1"/>
    <col min="15874" max="15874" width="9.140625" style="2" customWidth="1"/>
    <col min="15875" max="15879" width="7.5703125" style="2" customWidth="1"/>
    <col min="15880" max="15880" width="1.28515625" style="2" customWidth="1"/>
    <col min="15881" max="16125" width="9.140625" style="2"/>
    <col min="16126" max="16126" width="2.42578125" style="2" customWidth="1"/>
    <col min="16127" max="16127" width="1.42578125" style="2" customWidth="1"/>
    <col min="16128" max="16128" width="5" style="2" customWidth="1"/>
    <col min="16129" max="16129" width="41" style="2" customWidth="1"/>
    <col min="16130" max="16130" width="9.140625" style="2" customWidth="1"/>
    <col min="16131" max="16135" width="7.5703125" style="2" customWidth="1"/>
    <col min="16136" max="16136" width="1.28515625" style="2" customWidth="1"/>
    <col min="16137" max="16384" width="9.140625" style="2"/>
  </cols>
  <sheetData>
    <row r="1" spans="1:15" ht="15.75" customHeight="1" x14ac:dyDescent="0.25">
      <c r="A1" s="207" t="s">
        <v>129</v>
      </c>
      <c r="B1" s="207"/>
      <c r="C1" s="207"/>
      <c r="D1" s="207"/>
      <c r="E1" s="207"/>
      <c r="F1" s="207"/>
      <c r="G1" s="207"/>
    </row>
    <row r="2" spans="1:15" ht="27.75" customHeight="1" x14ac:dyDescent="0.25">
      <c r="A2" s="207"/>
      <c r="B2" s="207"/>
      <c r="C2" s="207"/>
      <c r="D2" s="207"/>
      <c r="E2" s="207"/>
      <c r="F2" s="207"/>
      <c r="G2" s="207"/>
    </row>
    <row r="3" spans="1:15" ht="16.5" thickBot="1" x14ac:dyDescent="0.3">
      <c r="A3" s="45"/>
      <c r="B3" s="45"/>
      <c r="C3" s="45"/>
      <c r="D3" s="45"/>
      <c r="E3" s="45"/>
      <c r="F3" s="45"/>
      <c r="G3" s="45"/>
    </row>
    <row r="4" spans="1:15" s="4" customFormat="1" ht="51.75" thickBot="1" x14ac:dyDescent="0.3">
      <c r="A4" s="50" t="s">
        <v>0</v>
      </c>
      <c r="B4" s="51" t="s">
        <v>31</v>
      </c>
      <c r="C4" s="51" t="s">
        <v>32</v>
      </c>
      <c r="D4" s="36" t="s">
        <v>135</v>
      </c>
      <c r="E4" s="51" t="s">
        <v>87</v>
      </c>
      <c r="F4" s="51" t="s">
        <v>88</v>
      </c>
      <c r="G4" s="51" t="s">
        <v>132</v>
      </c>
      <c r="H4" s="44"/>
    </row>
    <row r="5" spans="1:15" s="4" customFormat="1" thickBot="1" x14ac:dyDescent="0.3">
      <c r="A5" s="52">
        <v>1</v>
      </c>
      <c r="B5" s="53">
        <v>2</v>
      </c>
      <c r="C5" s="53">
        <v>3</v>
      </c>
      <c r="D5" s="53">
        <v>4</v>
      </c>
      <c r="E5" s="53">
        <v>5</v>
      </c>
      <c r="F5" s="53">
        <v>6</v>
      </c>
      <c r="G5" s="53">
        <v>7</v>
      </c>
      <c r="H5" s="44"/>
    </row>
    <row r="6" spans="1:15" s="4" customFormat="1" ht="188.25" customHeight="1" x14ac:dyDescent="0.25">
      <c r="A6" s="63">
        <v>1</v>
      </c>
      <c r="B6" s="80" t="s">
        <v>128</v>
      </c>
      <c r="C6" s="64" t="s">
        <v>33</v>
      </c>
      <c r="D6" s="71">
        <f>('Приложение 4'!D10-'Приложение 4'!E10)/'Приложение 4'!D10*100</f>
        <v>1.7813702488726144</v>
      </c>
      <c r="E6" s="71">
        <f>('Приложение 4'!E10-'Приложение 4'!F10)/'Приложение 4'!E10*100</f>
        <v>0.12488088097103066</v>
      </c>
      <c r="F6" s="71">
        <f>('Приложение 4'!F10-'Приложение 4'!G10)/'Приложение 4'!F10*100</f>
        <v>0.11287057716958313</v>
      </c>
      <c r="G6" s="167">
        <f>('Приложение 4'!G10-'Приложение 4'!H10)/'Приложение 4'!G10*100</f>
        <v>0.11299811879846169</v>
      </c>
      <c r="H6" s="24"/>
      <c r="J6" s="59"/>
      <c r="K6" s="59"/>
      <c r="L6" s="59"/>
      <c r="M6" s="59"/>
      <c r="N6" s="59"/>
      <c r="O6" s="59"/>
    </row>
    <row r="7" spans="1:15" s="4" customFormat="1" ht="60" x14ac:dyDescent="0.25">
      <c r="A7" s="46">
        <v>2</v>
      </c>
      <c r="B7" s="5" t="s">
        <v>34</v>
      </c>
      <c r="C7" s="3" t="s">
        <v>33</v>
      </c>
      <c r="D7" s="6">
        <f>('Приложение 4'!D13-'Приложение 4'!E13)/'Приложение 4'!D13*100</f>
        <v>1.5978254208570776E-2</v>
      </c>
      <c r="E7" s="6">
        <f>('Приложение 4'!E13-'Приложение 4'!F13)/'Приложение 4'!E13*100</f>
        <v>1.1322791904698568</v>
      </c>
      <c r="F7" s="6">
        <f>('Приложение 4'!F13-'Приложение 4'!G13)/'Приложение 4'!F13*100</f>
        <v>1.9859492658196611E-2</v>
      </c>
      <c r="G7" s="168">
        <f>('Приложение 4'!G13-'Приложение 4'!H13)/'Приложение 4'!G13*100</f>
        <v>1.9863437436123167E-2</v>
      </c>
      <c r="H7" s="24"/>
    </row>
    <row r="8" spans="1:15" s="4" customFormat="1" ht="60" x14ac:dyDescent="0.25">
      <c r="A8" s="46">
        <v>3</v>
      </c>
      <c r="B8" s="5" t="s">
        <v>35</v>
      </c>
      <c r="C8" s="3" t="s">
        <v>33</v>
      </c>
      <c r="D8" s="62">
        <v>100</v>
      </c>
      <c r="E8" s="62">
        <v>100</v>
      </c>
      <c r="F8" s="62">
        <v>100</v>
      </c>
      <c r="G8" s="169">
        <v>100</v>
      </c>
      <c r="H8" s="24"/>
    </row>
    <row r="9" spans="1:15" s="4" customFormat="1" ht="15" x14ac:dyDescent="0.25">
      <c r="A9" s="47" t="s">
        <v>98</v>
      </c>
      <c r="B9" s="5" t="s">
        <v>36</v>
      </c>
      <c r="C9" s="3" t="s">
        <v>33</v>
      </c>
      <c r="D9" s="62">
        <v>100</v>
      </c>
      <c r="E9" s="62">
        <v>100</v>
      </c>
      <c r="F9" s="62">
        <v>100</v>
      </c>
      <c r="G9" s="169">
        <v>100</v>
      </c>
      <c r="H9" s="24"/>
    </row>
    <row r="10" spans="1:15" s="4" customFormat="1" ht="15" x14ac:dyDescent="0.25">
      <c r="A10" s="47" t="s">
        <v>99</v>
      </c>
      <c r="B10" s="5" t="s">
        <v>37</v>
      </c>
      <c r="C10" s="3" t="s">
        <v>33</v>
      </c>
      <c r="D10" s="62">
        <v>100</v>
      </c>
      <c r="E10" s="62">
        <v>100</v>
      </c>
      <c r="F10" s="62">
        <v>100</v>
      </c>
      <c r="G10" s="169">
        <v>100</v>
      </c>
      <c r="H10" s="24"/>
    </row>
    <row r="11" spans="1:15" s="4" customFormat="1" ht="15" x14ac:dyDescent="0.25">
      <c r="A11" s="47" t="s">
        <v>100</v>
      </c>
      <c r="B11" s="5" t="s">
        <v>38</v>
      </c>
      <c r="C11" s="3" t="s">
        <v>33</v>
      </c>
      <c r="D11" s="62">
        <v>100</v>
      </c>
      <c r="E11" s="62">
        <v>100</v>
      </c>
      <c r="F11" s="62">
        <v>100</v>
      </c>
      <c r="G11" s="169">
        <v>100</v>
      </c>
      <c r="H11" s="24"/>
    </row>
    <row r="12" spans="1:15" s="4" customFormat="1" ht="15" x14ac:dyDescent="0.25">
      <c r="A12" s="47" t="s">
        <v>101</v>
      </c>
      <c r="B12" s="7" t="s">
        <v>39</v>
      </c>
      <c r="C12" s="3" t="s">
        <v>33</v>
      </c>
      <c r="D12" s="62">
        <v>100</v>
      </c>
      <c r="E12" s="62">
        <v>100</v>
      </c>
      <c r="F12" s="62">
        <v>100</v>
      </c>
      <c r="G12" s="169">
        <v>100</v>
      </c>
      <c r="H12" s="24"/>
    </row>
    <row r="13" spans="1:15" s="4" customFormat="1" ht="63" x14ac:dyDescent="0.25">
      <c r="A13" s="48">
        <v>4</v>
      </c>
      <c r="B13" s="8" t="s">
        <v>40</v>
      </c>
      <c r="C13" s="9" t="s">
        <v>33</v>
      </c>
      <c r="D13" s="6">
        <f>('Приложение 4'!D16-'Приложение 4'!E16)/'Приложение 4'!D16*100</f>
        <v>0</v>
      </c>
      <c r="E13" s="6">
        <f>('Приложение 4'!E16-'Приложение 4'!F16)/'Приложение 4'!E16*100</f>
        <v>6.4671587674314983</v>
      </c>
      <c r="F13" s="6">
        <f>('Приложение 4'!F16-'Приложение 4'!G16)/'Приложение 4'!F16*100</f>
        <v>6.9237004458187563</v>
      </c>
      <c r="G13" s="168">
        <f>('Приложение 4'!G16-'Приложение 4'!H16)/'Приложение 4'!G16*100</f>
        <v>6.6122100102408643</v>
      </c>
      <c r="H13" s="24"/>
    </row>
    <row r="14" spans="1:15" s="4" customFormat="1" ht="63" x14ac:dyDescent="0.25">
      <c r="A14" s="49">
        <v>5</v>
      </c>
      <c r="B14" s="25" t="s">
        <v>41</v>
      </c>
      <c r="C14" s="26" t="s">
        <v>33</v>
      </c>
      <c r="D14" s="27"/>
      <c r="E14" s="27" t="s">
        <v>91</v>
      </c>
      <c r="F14" s="27" t="s">
        <v>91</v>
      </c>
      <c r="G14" s="170" t="s">
        <v>91</v>
      </c>
      <c r="H14" s="24"/>
    </row>
    <row r="15" spans="1:15" s="4" customFormat="1" ht="75" x14ac:dyDescent="0.25">
      <c r="A15" s="171">
        <v>6</v>
      </c>
      <c r="B15" s="106" t="s">
        <v>42</v>
      </c>
      <c r="C15" s="105" t="s">
        <v>33</v>
      </c>
      <c r="D15" s="107"/>
      <c r="E15" s="107" t="s">
        <v>91</v>
      </c>
      <c r="F15" s="107" t="s">
        <v>91</v>
      </c>
      <c r="G15" s="172" t="s">
        <v>91</v>
      </c>
      <c r="H15" s="24"/>
    </row>
    <row r="16" spans="1:15" s="4" customFormat="1" ht="46.5" customHeight="1" thickBot="1" x14ac:dyDescent="0.3">
      <c r="A16" s="173">
        <v>7</v>
      </c>
      <c r="B16" s="174" t="s">
        <v>134</v>
      </c>
      <c r="C16" s="174" t="s">
        <v>33</v>
      </c>
      <c r="D16" s="175"/>
      <c r="E16" s="176">
        <v>30</v>
      </c>
      <c r="F16" s="176">
        <v>50</v>
      </c>
      <c r="G16" s="177">
        <v>75</v>
      </c>
      <c r="H16" s="24"/>
    </row>
    <row r="17" spans="1:16" s="4" customFormat="1" ht="11.25" customHeight="1" x14ac:dyDescent="0.25">
      <c r="A17" s="23"/>
      <c r="B17" s="28"/>
      <c r="C17" s="23"/>
      <c r="D17" s="29"/>
      <c r="E17" s="29"/>
      <c r="F17" s="29"/>
      <c r="G17" s="29"/>
      <c r="H17" s="24"/>
    </row>
    <row r="18" spans="1:16" ht="47.25" customHeight="1" x14ac:dyDescent="0.25">
      <c r="A18" s="208" t="s">
        <v>136</v>
      </c>
      <c r="B18" s="209"/>
      <c r="C18" s="209"/>
      <c r="D18" s="209"/>
      <c r="E18" s="209"/>
      <c r="F18" s="209"/>
      <c r="G18" s="209"/>
    </row>
    <row r="19" spans="1:16" ht="17.25" customHeight="1" x14ac:dyDescent="0.25">
      <c r="A19" s="30"/>
      <c r="B19" s="31"/>
      <c r="C19" s="31"/>
      <c r="D19" s="31"/>
      <c r="E19" s="31"/>
      <c r="F19" s="31"/>
      <c r="G19" s="31"/>
      <c r="H19" s="32"/>
    </row>
    <row r="20" spans="1:16" customFormat="1" ht="15" x14ac:dyDescent="0.25">
      <c r="A20" s="1"/>
      <c r="B20" s="205" t="s">
        <v>144</v>
      </c>
      <c r="C20" s="205"/>
      <c r="D20" s="205"/>
      <c r="E20" s="205"/>
      <c r="F20" s="205"/>
      <c r="G20" s="12"/>
      <c r="H20" s="12"/>
      <c r="I20" s="1"/>
      <c r="J20" s="1"/>
      <c r="K20" s="1"/>
    </row>
    <row r="21" spans="1:16" customFormat="1" x14ac:dyDescent="0.25">
      <c r="A21" s="1"/>
      <c r="B21" s="210" t="s">
        <v>146</v>
      </c>
      <c r="C21" s="210"/>
      <c r="D21" s="211"/>
      <c r="E21" s="14"/>
      <c r="F21" s="15"/>
      <c r="G21" s="15"/>
      <c r="H21" s="15"/>
      <c r="I21" s="212"/>
      <c r="J21" s="212"/>
      <c r="K21" s="212"/>
      <c r="L21" s="213"/>
      <c r="M21" s="213"/>
      <c r="N21" s="213"/>
      <c r="O21" s="213"/>
      <c r="P21" s="213"/>
    </row>
    <row r="22" spans="1:16" customFormat="1" ht="15" x14ac:dyDescent="0.25">
      <c r="A22" s="1"/>
      <c r="B22" s="186"/>
      <c r="C22" s="186"/>
      <c r="D22" s="70"/>
      <c r="E22" s="12"/>
      <c r="F22" s="12"/>
      <c r="G22" s="12"/>
      <c r="H22" s="12"/>
      <c r="I22" s="212"/>
      <c r="J22" s="212"/>
      <c r="K22" s="212"/>
      <c r="L22" s="213"/>
      <c r="M22" s="213"/>
      <c r="N22" s="213"/>
      <c r="O22" s="213"/>
      <c r="P22" s="213"/>
    </row>
    <row r="23" spans="1:16" customFormat="1" x14ac:dyDescent="0.25">
      <c r="A23" s="1"/>
      <c r="B23" s="206" t="s">
        <v>145</v>
      </c>
      <c r="C23" s="206"/>
      <c r="D23" s="206"/>
      <c r="E23" s="206"/>
      <c r="F23" s="206"/>
      <c r="G23" s="15"/>
      <c r="H23" s="15"/>
      <c r="I23" s="1"/>
      <c r="J23" s="1"/>
      <c r="K23" s="1"/>
    </row>
    <row r="24" spans="1:16" customFormat="1" ht="15" x14ac:dyDescent="0.25">
      <c r="A24" s="1"/>
      <c r="B24" s="189" t="s">
        <v>153</v>
      </c>
      <c r="C24" s="189"/>
      <c r="D24" s="70"/>
      <c r="E24" s="13"/>
      <c r="F24" s="12"/>
      <c r="G24" s="12"/>
      <c r="H24" s="12"/>
      <c r="I24" s="1"/>
      <c r="J24" s="1"/>
      <c r="K24" s="1"/>
    </row>
    <row r="25" spans="1:16" x14ac:dyDescent="0.25">
      <c r="A25" s="206"/>
      <c r="B25" s="206"/>
      <c r="C25" s="11"/>
      <c r="D25" s="16"/>
      <c r="E25" s="16"/>
      <c r="F25" s="16"/>
      <c r="G25" s="16"/>
      <c r="H25" s="17"/>
    </row>
    <row r="26" spans="1:16" x14ac:dyDescent="0.25">
      <c r="A26" s="10"/>
      <c r="B26" s="10"/>
      <c r="C26" s="10"/>
      <c r="D26" s="10"/>
      <c r="E26" s="10"/>
      <c r="F26" s="10"/>
      <c r="G26" s="10"/>
    </row>
  </sheetData>
  <sheetProtection selectLockedCells="1" selectUnlockedCells="1"/>
  <customSheetViews>
    <customSheetView guid="{B342DF01-000E-41E5-A8B2-F646243A9B22}" showPageBreaks="1">
      <selection activeCell="D27" sqref="D27"/>
    </customSheetView>
    <customSheetView guid="{C89516FD-A75F-408E-857B-AA36DCB80B27}" showPageBreaks="1" fitToPage="1" printArea="1" topLeftCell="A13">
      <selection activeCell="G13" sqref="G13"/>
      <pageMargins left="0.74803149606299213" right="0.15748031496062992" top="0.59055118110236227" bottom="7.874015748031496E-2" header="0.15748031496062992" footer="0.51181102362204722"/>
      <pageSetup paperSize="9" scale="93" firstPageNumber="0" orientation="portrait" r:id="rId1"/>
      <headerFooter alignWithMargins="0"/>
    </customSheetView>
  </customSheetViews>
  <mergeCells count="8">
    <mergeCell ref="B20:F20"/>
    <mergeCell ref="A25:B25"/>
    <mergeCell ref="A1:G2"/>
    <mergeCell ref="A18:G18"/>
    <mergeCell ref="B21:C21"/>
    <mergeCell ref="B22:C22"/>
    <mergeCell ref="B24:C24"/>
    <mergeCell ref="B23:F23"/>
  </mergeCells>
  <pageMargins left="0.74803149606299213" right="0.15748031496062992" top="0.59055118110236227" bottom="7.874015748031496E-2" header="0.15748031496062992" footer="0.51181102362204722"/>
  <pageSetup paperSize="9" scale="90" firstPageNumber="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Приложение 4</vt:lpstr>
      <vt:lpstr>Приложение 5</vt:lpstr>
      <vt:lpstr>Приложение  6</vt:lpstr>
      <vt:lpstr>'Приложение  6'!Область_печати</vt:lpstr>
      <vt:lpstr>'Приложение 4'!Область_печати</vt:lpstr>
      <vt:lpstr>'Приложение 5'!Область_печати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Багинов Александр Валерианович</dc:creator>
  <cp:lastModifiedBy>Багинов Александр Валерианович</cp:lastModifiedBy>
  <cp:lastPrinted>2017-11-22T09:26:54Z</cp:lastPrinted>
  <dcterms:created xsi:type="dcterms:W3CDTF">2006-09-16T00:00:00Z</dcterms:created>
  <dcterms:modified xsi:type="dcterms:W3CDTF">2017-11-22T09:26:58Z</dcterms:modified>
</cp:coreProperties>
</file>